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E.1.1 Železniční svršek a spodek\"/>
    </mc:Choice>
  </mc:AlternateContent>
  <bookViews>
    <workbookView xWindow="0" yWindow="0" windowWidth="28800" windowHeight="12135"/>
  </bookViews>
  <sheets>
    <sheet name="Rekapitulace" sheetId="6" r:id="rId1"/>
    <sheet name="spodek" sheetId="5" r:id="rId2"/>
    <sheet name="23,380" sheetId="7" r:id="rId3"/>
    <sheet name="23,530" sheetId="8" r:id="rId4"/>
    <sheet name="23780-23,900" sheetId="9" r:id="rId5"/>
    <sheet name="23,806" sheetId="10" r:id="rId6"/>
    <sheet name="23,896" sheetId="11" r:id="rId7"/>
    <sheet name="24,039" sheetId="12" r:id="rId8"/>
    <sheet name="24,187" sheetId="13" r:id="rId9"/>
    <sheet name="24,398" sheetId="14" r:id="rId10"/>
    <sheet name="24,569" sheetId="15" r:id="rId11"/>
  </sheets>
  <definedNames>
    <definedName name="_xlnm._FilterDatabase" localSheetId="1" hidden="1">spodek!$A$10:$K$10</definedName>
    <definedName name="_xlnm.Print_Titles" localSheetId="1">spodek!$1:$10</definedName>
    <definedName name="_xlnm.Print_Area" localSheetId="2">'23,380'!$A$1:$K$28</definedName>
    <definedName name="_xlnm.Print_Area" localSheetId="3">'23,530'!$A$1:$K$24</definedName>
    <definedName name="_xlnm.Print_Area" localSheetId="5">'23,806'!$A$1:$K$36</definedName>
    <definedName name="_xlnm.Print_Area" localSheetId="6">'23,896'!$A$1:$K$28</definedName>
    <definedName name="_xlnm.Print_Area" localSheetId="4">'23780-23,900'!$A$1:$K$18</definedName>
    <definedName name="_xlnm.Print_Area" localSheetId="7">'24,039'!$A$1:$K$22</definedName>
    <definedName name="_xlnm.Print_Area" localSheetId="8">'24,187'!$A$1:$K$38</definedName>
    <definedName name="_xlnm.Print_Area" localSheetId="9">'24,398'!$A$1:$K$27</definedName>
    <definedName name="_xlnm.Print_Area" localSheetId="10">'24,569'!$A$1:$K$27</definedName>
    <definedName name="_xlnm.Print_Area" localSheetId="0">Rekapitulace!$A$1:$D$22</definedName>
    <definedName name="_xlnm.Print_Area" localSheetId="1">spodek!$A$1:$K$68</definedName>
  </definedNames>
  <calcPr calcId="152511"/>
</workbook>
</file>

<file path=xl/calcChain.xml><?xml version="1.0" encoding="utf-8"?>
<calcChain xmlns="http://schemas.openxmlformats.org/spreadsheetml/2006/main">
  <c r="I27" i="5" l="1"/>
  <c r="I27" i="15" l="1"/>
  <c r="K26" i="15"/>
  <c r="K27" i="15" s="1"/>
  <c r="G26" i="15"/>
  <c r="G27" i="15" s="1"/>
  <c r="I23" i="15"/>
  <c r="K21" i="15"/>
  <c r="K23" i="15" s="1"/>
  <c r="G21" i="15"/>
  <c r="G23" i="15" s="1"/>
  <c r="I18" i="15"/>
  <c r="K16" i="15"/>
  <c r="K18" i="15" s="1"/>
  <c r="G16" i="15"/>
  <c r="G18" i="15" s="1"/>
  <c r="I13" i="15"/>
  <c r="K11" i="15"/>
  <c r="K13" i="15" s="1"/>
  <c r="G11" i="15"/>
  <c r="G13" i="15" s="1"/>
  <c r="I27" i="14"/>
  <c r="K26" i="14"/>
  <c r="K27" i="14" s="1"/>
  <c r="G26" i="14"/>
  <c r="G27" i="14" s="1"/>
  <c r="I23" i="14"/>
  <c r="K21" i="14"/>
  <c r="K23" i="14" s="1"/>
  <c r="G21" i="14"/>
  <c r="G23" i="14" s="1"/>
  <c r="I18" i="14"/>
  <c r="K16" i="14"/>
  <c r="K18" i="14" s="1"/>
  <c r="G16" i="14"/>
  <c r="G18" i="14" s="1"/>
  <c r="I13" i="14"/>
  <c r="K11" i="14"/>
  <c r="K13" i="14" s="1"/>
  <c r="G11" i="14"/>
  <c r="G13" i="14" s="1"/>
  <c r="I38" i="13"/>
  <c r="K37" i="13"/>
  <c r="K38" i="13" s="1"/>
  <c r="G37" i="13"/>
  <c r="G38" i="13" s="1"/>
  <c r="I34" i="13"/>
  <c r="K32" i="13"/>
  <c r="K34" i="13" s="1"/>
  <c r="G32" i="13"/>
  <c r="G34" i="13" s="1"/>
  <c r="I29" i="13"/>
  <c r="K27" i="13"/>
  <c r="K29" i="13" s="1"/>
  <c r="G27" i="13"/>
  <c r="G29" i="13" s="1"/>
  <c r="I24" i="13"/>
  <c r="K22" i="13"/>
  <c r="G22" i="13"/>
  <c r="K20" i="13"/>
  <c r="G20" i="13"/>
  <c r="K18" i="13"/>
  <c r="G18" i="13"/>
  <c r="K16" i="13"/>
  <c r="G16" i="13"/>
  <c r="I13" i="13"/>
  <c r="K11" i="13"/>
  <c r="K13" i="13" s="1"/>
  <c r="G11" i="13"/>
  <c r="G13" i="13" s="1"/>
  <c r="I22" i="12"/>
  <c r="G22" i="12"/>
  <c r="K21" i="12"/>
  <c r="K22" i="12" s="1"/>
  <c r="G21" i="12"/>
  <c r="I18" i="12"/>
  <c r="K16" i="12"/>
  <c r="K18" i="12" s="1"/>
  <c r="G16" i="12"/>
  <c r="G18" i="12" s="1"/>
  <c r="I13" i="12"/>
  <c r="K11" i="12"/>
  <c r="K13" i="12" s="1"/>
  <c r="G11" i="12"/>
  <c r="G13" i="12" s="1"/>
  <c r="I28" i="11"/>
  <c r="K26" i="11"/>
  <c r="K28" i="11" s="1"/>
  <c r="G26" i="11"/>
  <c r="G28" i="11" s="1"/>
  <c r="I23" i="11"/>
  <c r="K21" i="11"/>
  <c r="K23" i="11" s="1"/>
  <c r="G21" i="11"/>
  <c r="G23" i="11" s="1"/>
  <c r="I18" i="11"/>
  <c r="K16" i="11"/>
  <c r="K18" i="11" s="1"/>
  <c r="G16" i="11"/>
  <c r="G18" i="11" s="1"/>
  <c r="I13" i="11"/>
  <c r="K11" i="11"/>
  <c r="K13" i="11" s="1"/>
  <c r="G11" i="11"/>
  <c r="G13" i="11" s="1"/>
  <c r="I36" i="10"/>
  <c r="K35" i="10"/>
  <c r="K36" i="10" s="1"/>
  <c r="G35" i="10"/>
  <c r="G36" i="10" s="1"/>
  <c r="I32" i="10"/>
  <c r="K30" i="10"/>
  <c r="K32" i="10" s="1"/>
  <c r="G30" i="10"/>
  <c r="G32" i="10" s="1"/>
  <c r="I27" i="10"/>
  <c r="K25" i="10"/>
  <c r="K27" i="10" s="1"/>
  <c r="G25" i="10"/>
  <c r="G27" i="10" s="1"/>
  <c r="I22" i="10"/>
  <c r="K20" i="10"/>
  <c r="G20" i="10"/>
  <c r="K18" i="10"/>
  <c r="G18" i="10"/>
  <c r="K16" i="10"/>
  <c r="G16" i="10"/>
  <c r="I13" i="10"/>
  <c r="K11" i="10"/>
  <c r="K13" i="10" s="1"/>
  <c r="G11" i="10"/>
  <c r="G13" i="10" s="1"/>
  <c r="I18" i="9"/>
  <c r="G18" i="9"/>
  <c r="K16" i="9"/>
  <c r="K18" i="9" s="1"/>
  <c r="G16" i="9"/>
  <c r="I13" i="9"/>
  <c r="K11" i="9"/>
  <c r="K13" i="9" s="1"/>
  <c r="G11" i="9"/>
  <c r="G13" i="9" s="1"/>
  <c r="I24" i="8"/>
  <c r="K23" i="8"/>
  <c r="K24" i="8" s="1"/>
  <c r="G23" i="8"/>
  <c r="G24" i="8" s="1"/>
  <c r="I20" i="8"/>
  <c r="K18" i="8"/>
  <c r="G18" i="8"/>
  <c r="K16" i="8"/>
  <c r="G16" i="8"/>
  <c r="G20" i="8" s="1"/>
  <c r="I13" i="8"/>
  <c r="G13" i="8"/>
  <c r="K11" i="8"/>
  <c r="K13" i="8" s="1"/>
  <c r="G11" i="8"/>
  <c r="I28" i="7"/>
  <c r="K27" i="7"/>
  <c r="G27" i="7"/>
  <c r="K25" i="7"/>
  <c r="G25" i="7"/>
  <c r="K23" i="7"/>
  <c r="G23" i="7"/>
  <c r="I20" i="7"/>
  <c r="K18" i="7"/>
  <c r="G18" i="7"/>
  <c r="K16" i="7"/>
  <c r="G16" i="7"/>
  <c r="I13" i="7"/>
  <c r="G13" i="7"/>
  <c r="K11" i="7"/>
  <c r="K13" i="7" s="1"/>
  <c r="G11" i="7"/>
  <c r="B11" i="6"/>
  <c r="G22" i="10" l="1"/>
  <c r="K22" i="10"/>
  <c r="K1" i="10" s="1"/>
  <c r="P1" i="10" s="1"/>
  <c r="K20" i="8"/>
  <c r="K1" i="8" s="1"/>
  <c r="P1" i="8" s="1"/>
  <c r="K20" i="7"/>
  <c r="K1" i="7" s="1"/>
  <c r="G20" i="7"/>
  <c r="G24" i="13"/>
  <c r="G28" i="7"/>
  <c r="K24" i="13"/>
  <c r="K1" i="13" s="1"/>
  <c r="K28" i="7"/>
  <c r="K1" i="15"/>
  <c r="K1" i="14"/>
  <c r="K1" i="12"/>
  <c r="K1" i="11"/>
  <c r="K1" i="9"/>
  <c r="K26" i="5"/>
  <c r="I26" i="5"/>
  <c r="G26" i="5"/>
  <c r="P1" i="7" l="1"/>
  <c r="D12" i="6"/>
  <c r="P1" i="9"/>
  <c r="D14" i="6"/>
  <c r="D13" i="6"/>
  <c r="D15" i="6"/>
  <c r="P1" i="15"/>
  <c r="D20" i="6"/>
  <c r="P1" i="14"/>
  <c r="D19" i="6"/>
  <c r="P1" i="13"/>
  <c r="D18" i="6"/>
  <c r="P1" i="12"/>
  <c r="D17" i="6"/>
  <c r="P1" i="11"/>
  <c r="D16" i="6"/>
  <c r="G27" i="5"/>
  <c r="K27" i="5"/>
  <c r="I48" i="5"/>
  <c r="I33" i="5"/>
  <c r="I20" i="5"/>
  <c r="K66" i="5"/>
  <c r="K58" i="5"/>
  <c r="K59" i="5"/>
  <c r="K60" i="5"/>
  <c r="K61" i="5"/>
  <c r="K57" i="5"/>
  <c r="K53" i="5"/>
  <c r="K52" i="5"/>
  <c r="K48" i="5"/>
  <c r="K47" i="5"/>
  <c r="K46" i="5"/>
  <c r="K35" i="5"/>
  <c r="K36" i="5"/>
  <c r="K37" i="5"/>
  <c r="K38" i="5"/>
  <c r="K34" i="5"/>
  <c r="K33" i="5"/>
  <c r="K32" i="5"/>
  <c r="K31" i="5"/>
  <c r="K12" i="5"/>
  <c r="K13" i="5"/>
  <c r="K16" i="5"/>
  <c r="K17" i="5"/>
  <c r="K18" i="5"/>
  <c r="K19" i="5"/>
  <c r="K20" i="5"/>
  <c r="K21" i="5"/>
  <c r="K22" i="5"/>
  <c r="K23" i="5"/>
  <c r="K24" i="5"/>
  <c r="K25" i="5"/>
  <c r="K15" i="5"/>
  <c r="K14" i="5"/>
  <c r="A57" i="5"/>
  <c r="A58" i="5" s="1"/>
  <c r="A13" i="5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I57" i="5"/>
  <c r="I58" i="5"/>
  <c r="I59" i="5"/>
  <c r="I60" i="5"/>
  <c r="I61" i="5"/>
  <c r="G57" i="5"/>
  <c r="G58" i="5"/>
  <c r="G59" i="5"/>
  <c r="G60" i="5"/>
  <c r="G61" i="5"/>
  <c r="G46" i="5"/>
  <c r="G47" i="5"/>
  <c r="I46" i="5"/>
  <c r="I47" i="5"/>
  <c r="I31" i="5"/>
  <c r="I32" i="5"/>
  <c r="I34" i="5"/>
  <c r="I35" i="5"/>
  <c r="I36" i="5"/>
  <c r="I37" i="5"/>
  <c r="I38" i="5"/>
  <c r="G31" i="5"/>
  <c r="G32" i="5"/>
  <c r="G33" i="5"/>
  <c r="G34" i="5"/>
  <c r="G35" i="5"/>
  <c r="G36" i="5"/>
  <c r="G37" i="5"/>
  <c r="G38" i="5"/>
  <c r="G18" i="5"/>
  <c r="I12" i="5"/>
  <c r="I13" i="5"/>
  <c r="I14" i="5"/>
  <c r="I15" i="5"/>
  <c r="I16" i="5"/>
  <c r="I17" i="5"/>
  <c r="I18" i="5"/>
  <c r="I19" i="5"/>
  <c r="I21" i="5"/>
  <c r="I22" i="5"/>
  <c r="I23" i="5"/>
  <c r="I24" i="5"/>
  <c r="I25" i="5"/>
  <c r="G12" i="5"/>
  <c r="G13" i="5"/>
  <c r="G14" i="5"/>
  <c r="G15" i="5"/>
  <c r="G16" i="5"/>
  <c r="G17" i="5"/>
  <c r="G19" i="5"/>
  <c r="G20" i="5"/>
  <c r="G21" i="5"/>
  <c r="G22" i="5"/>
  <c r="G23" i="5"/>
  <c r="G24" i="5"/>
  <c r="G25" i="5"/>
  <c r="C68" i="5"/>
  <c r="I66" i="5"/>
  <c r="G66" i="5"/>
  <c r="C64" i="5"/>
  <c r="C55" i="5"/>
  <c r="I53" i="5"/>
  <c r="G53" i="5"/>
  <c r="I52" i="5"/>
  <c r="G52" i="5"/>
  <c r="C50" i="5"/>
  <c r="G48" i="5"/>
  <c r="C44" i="5"/>
  <c r="K42" i="5"/>
  <c r="I42" i="5"/>
  <c r="G42" i="5"/>
  <c r="C29" i="5"/>
  <c r="C40" i="5"/>
  <c r="A59" i="5" l="1"/>
  <c r="A60" i="5" s="1"/>
  <c r="A61" i="5" s="1"/>
  <c r="A62" i="5" s="1"/>
  <c r="G29" i="5"/>
  <c r="I29" i="5"/>
  <c r="K29" i="5"/>
  <c r="A26" i="5"/>
  <c r="A27" i="5" s="1"/>
  <c r="A31" i="5" s="1"/>
  <c r="A32" i="5" s="1"/>
  <c r="A33" i="5" s="1"/>
  <c r="A34" i="5" s="1"/>
  <c r="A35" i="5" s="1"/>
  <c r="A36" i="5" s="1"/>
  <c r="A37" i="5" s="1"/>
  <c r="A38" i="5" s="1"/>
  <c r="K50" i="5"/>
  <c r="G50" i="5"/>
  <c r="I50" i="5"/>
  <c r="G40" i="5"/>
  <c r="I40" i="5"/>
  <c r="K40" i="5"/>
  <c r="G55" i="5"/>
  <c r="K68" i="5"/>
  <c r="I68" i="5"/>
  <c r="I44" i="5"/>
  <c r="I55" i="5"/>
  <c r="G44" i="5"/>
  <c r="K44" i="5"/>
  <c r="K55" i="5"/>
  <c r="G68" i="5"/>
  <c r="G64" i="5"/>
  <c r="E62" i="5" l="1"/>
  <c r="I62" i="5" s="1"/>
  <c r="K62" i="5" l="1"/>
  <c r="K64" i="5" s="1"/>
  <c r="I64" i="5"/>
  <c r="K1" i="5" l="1"/>
  <c r="D11" i="6" s="1"/>
  <c r="D22" i="6" s="1"/>
</calcChain>
</file>

<file path=xl/comments1.xml><?xml version="1.0" encoding="utf-8"?>
<comments xmlns="http://schemas.openxmlformats.org/spreadsheetml/2006/main">
  <authors>
    <author>jiri.zakravsky</author>
  </authors>
  <commentList>
    <comment ref="O6" authorId="0" shape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 shape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</commentList>
</comments>
</file>

<file path=xl/sharedStrings.xml><?xml version="1.0" encoding="utf-8"?>
<sst xmlns="http://schemas.openxmlformats.org/spreadsheetml/2006/main" count="1324" uniqueCount="353">
  <si>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</si>
  <si>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</si>
  <si>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</si>
  <si>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</si>
  <si>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</si>
  <si>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</si>
  <si>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</si>
  <si>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</si>
  <si>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</si>
  <si>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</si>
  <si>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</si>
  <si>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</si>
  <si>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</si>
  <si>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</si>
  <si>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</si>
  <si>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</si>
  <si>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</si>
  <si>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</si>
  <si>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</si>
  <si>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</si>
  <si>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</si>
  <si>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</si>
  <si>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</si>
  <si>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</si>
  <si>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</si>
  <si>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</si>
  <si>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</si>
  <si>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</si>
  <si>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</si>
  <si>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</si>
  <si>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Celkem za 1</t>
  </si>
  <si>
    <t>2</t>
  </si>
  <si>
    <t>Základy</t>
  </si>
  <si>
    <t>Celkem za 2</t>
  </si>
  <si>
    <t>3</t>
  </si>
  <si>
    <t>Celkem za 3</t>
  </si>
  <si>
    <t>Svislé konstrukce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</si>
  <si>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</si>
  <si>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</si>
  <si>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</si>
  <si>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</si>
  <si>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</si>
  <si>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</si>
  <si>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</si>
  <si>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</si>
  <si>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</si>
  <si>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</si>
  <si>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</si>
  <si>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</si>
  <si>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</si>
  <si>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</si>
  <si>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 xml:space="preserve">Odstranění křovin vč. likvidace a ošetření pařízků herbicidem   </t>
  </si>
  <si>
    <t xml:space="preserve">Kácení stromů vč. odklizení a ošetření pařezů herbicidem   </t>
  </si>
  <si>
    <t xml:space="preserve">Odkopávky a prokopávky nezapažené pro spodní stavbu železnic do 100 m3 v hornině tř. 4   </t>
  </si>
  <si>
    <t xml:space="preserve">Příplatek k odkopávkám pro spodní stavbu železnic v hornině tř. 4 za ztížení při rekonstrukci   </t>
  </si>
  <si>
    <t xml:space="preserve">Příplatek k odkopávkám pro spodní stavbu železnic v hornině tř. 4 za lepivost   </t>
  </si>
  <si>
    <t xml:space="preserve">Hloubení rýh š do 600 mm vedle kolejí strojně v hornině tř. 4   </t>
  </si>
  <si>
    <t xml:space="preserve">Příplatek u hloubení rýh š do 600 mm vedle kolejí strojně v hornině tř. 4 za lepivost   </t>
  </si>
  <si>
    <t xml:space="preserve">Zřízení protierozního zpevnění svahů geomříží, georohoží sklonu přes 1:1 včetně kotvení   </t>
  </si>
  <si>
    <t xml:space="preserve">georohož Trinter zelený 25 x 2 m   </t>
  </si>
  <si>
    <t xml:space="preserve">Vodorovné přemístění do 10000 m výkopku/sypaniny z horniny tř. 1 až 4   </t>
  </si>
  <si>
    <t xml:space="preserve">Příplatek k vodorovnému přemístění výkopku/sypaniny z horniny tř. 1 až 4 ZKD 1000 m přes 10000 m   </t>
  </si>
  <si>
    <t xml:space="preserve">Zásyp jam, šachet rýh nebo kolem objektů sypaninou se zhutněním   </t>
  </si>
  <si>
    <t xml:space="preserve">Úprava pláně v hornině tř. 1 až 4 se zhutněním   </t>
  </si>
  <si>
    <t xml:space="preserve">Svahování v zářezech v hornině tř. 1 až 4   </t>
  </si>
  <si>
    <t>11120320R</t>
  </si>
  <si>
    <t>11210110R</t>
  </si>
  <si>
    <t>122302501</t>
  </si>
  <si>
    <t>122302508</t>
  </si>
  <si>
    <t>122302509</t>
  </si>
  <si>
    <t>132302501</t>
  </si>
  <si>
    <t>132302509</t>
  </si>
  <si>
    <t>155131313</t>
  </si>
  <si>
    <t>693211240</t>
  </si>
  <si>
    <t>162701105</t>
  </si>
  <si>
    <t>162701109</t>
  </si>
  <si>
    <t>174101101</t>
  </si>
  <si>
    <t>181951102</t>
  </si>
  <si>
    <t>182101101</t>
  </si>
  <si>
    <t>m2</t>
  </si>
  <si>
    <t>kus</t>
  </si>
  <si>
    <t>m3</t>
  </si>
  <si>
    <t xml:space="preserve">Výplň odvodňovacích žeber nebo trativodů kamenivem hrubým drceným frakce 16 až 63 mm   </t>
  </si>
  <si>
    <t xml:space="preserve">Zřízení opláštění žeber nebo trativodů geotextilií v rýze nebo zářezu přes 1:2 š přes 2,5 m   </t>
  </si>
  <si>
    <t xml:space="preserve">geotextilie tkaná (polypropylen) PK-TEX PP 40 215 g/m2   </t>
  </si>
  <si>
    <t xml:space="preserve">Vyústění trativodu   </t>
  </si>
  <si>
    <t xml:space="preserve">Lože pro trativody z betonu prostého   </t>
  </si>
  <si>
    <t xml:space="preserve">Trativod z drenážních trubek plastových tuhých DN 200 mm včetně lože otevřený výkop   </t>
  </si>
  <si>
    <t xml:space="preserve">Trativod z drenážních trubek plastových tuhých DN 150 mm   </t>
  </si>
  <si>
    <t xml:space="preserve">Podsyp pod základové konstrukce se zhutněním z netříděného štěrkopísku   </t>
  </si>
  <si>
    <t>211531111</t>
  </si>
  <si>
    <t>211971122</t>
  </si>
  <si>
    <t>693110030</t>
  </si>
  <si>
    <t>21231111R</t>
  </si>
  <si>
    <t>212312111</t>
  </si>
  <si>
    <t>212752313</t>
  </si>
  <si>
    <t>21275231R</t>
  </si>
  <si>
    <t>271572211</t>
  </si>
  <si>
    <t>soub</t>
  </si>
  <si>
    <t>m</t>
  </si>
  <si>
    <t xml:space="preserve">Zdivo z lomového kamene do drátěných košů gabionů s urovnáním hran   </t>
  </si>
  <si>
    <t>326214111</t>
  </si>
  <si>
    <t xml:space="preserve">Kladení dlažby z vegetačních tvárnic pozemních komunikací tl 100 mm do 300 m2   </t>
  </si>
  <si>
    <t xml:space="preserve">tvárnice betonová zatravňovací TBM 17-40 60x40x10 cm   </t>
  </si>
  <si>
    <t>564702221</t>
  </si>
  <si>
    <t>596412312</t>
  </si>
  <si>
    <t>592281150</t>
  </si>
  <si>
    <t xml:space="preserve">Zřízení trativodní šachty PE-DN400 vč. nástavné trubky a plast. poklopu s aretací   </t>
  </si>
  <si>
    <t xml:space="preserve">Horská vpusť 1,5 x 0,9 x 0,75 vč. mříže a napojení ze 3 ks TZZ4   </t>
  </si>
  <si>
    <t>89481116R</t>
  </si>
  <si>
    <t>89593111R</t>
  </si>
  <si>
    <t xml:space="preserve">Geotextilie pro ochranu, separaci a filtraci netkaná měrná hmotnost do 300 g/m2   </t>
  </si>
  <si>
    <t xml:space="preserve">Pražcové podloží separační vrstva z geotextilie   </t>
  </si>
  <si>
    <t xml:space="preserve">Příkopy z tvárnic příkopových TZZ 3 pro povrchové odvodnění   </t>
  </si>
  <si>
    <t xml:space="preserve">Odbourání a úprava stávající betonové zídky s odklizením a uložením suti   </t>
  </si>
  <si>
    <t xml:space="preserve">Odbourání stávající horské vpusti a betonového potrubí(po obnažení) dl.15m s odklizením a uložením suti   </t>
  </si>
  <si>
    <t>919726122</t>
  </si>
  <si>
    <t>922111111</t>
  </si>
  <si>
    <t>935115111</t>
  </si>
  <si>
    <t>98151311R</t>
  </si>
  <si>
    <t>98151319R</t>
  </si>
  <si>
    <t xml:space="preserve">Přesun hmot pro železniční spodek drah kolejových o sklonu přes 1,5 do 2,5 %   </t>
  </si>
  <si>
    <t>t</t>
  </si>
  <si>
    <t xml:space="preserve">Poplatek za uložení odpadu z kameniva na skládce (skládkovné)   </t>
  </si>
  <si>
    <t>997221855</t>
  </si>
  <si>
    <t>1</t>
  </si>
  <si>
    <t>Smržovka - Tanvald, železniční spodek</t>
  </si>
  <si>
    <t>SO 20-11-02</t>
  </si>
  <si>
    <t>07/2014</t>
  </si>
  <si>
    <t xml:space="preserve">"dle PD" 15+185+15+510   </t>
  </si>
  <si>
    <t xml:space="preserve">"dle PD" 1+45+60+129+3+13+6+1   </t>
  </si>
  <si>
    <t xml:space="preserve">"ZKPP,příkop,gabion - viz. tabulka" 20,4+523,8+46,04   </t>
  </si>
  <si>
    <t xml:space="preserve">"trativody - viz. tabulka" 30,83+8,34   </t>
  </si>
  <si>
    <t xml:space="preserve">242,5 * 1,15   </t>
  </si>
  <si>
    <t xml:space="preserve">"obsyp gabionů" (23,925-23,79)*1000*0,15   </t>
  </si>
  <si>
    <t xml:space="preserve">"viz. tabulka" 6773,8   </t>
  </si>
  <si>
    <t xml:space="preserve">"příkopy - viz. tabulka" 916,63   </t>
  </si>
  <si>
    <t xml:space="preserve">((24,5615-24,4055)*1000+6)*0,15   </t>
  </si>
  <si>
    <t xml:space="preserve">((24,5615-24,4055)*1000+6)*2   </t>
  </si>
  <si>
    <t xml:space="preserve">((24,5615-24,4055)*1000+6)*0,05*0,6   </t>
  </si>
  <si>
    <t xml:space="preserve">"povrchový trativod na ZÚ" (23,396163-23,330)*1000   </t>
  </si>
  <si>
    <t xml:space="preserve">(24,5615-24,4055)*1000+6   </t>
  </si>
  <si>
    <t xml:space="preserve">(23,925-23,79)*1000*0,08   </t>
  </si>
  <si>
    <t xml:space="preserve">(23,925-23,79)*1000*0,5*0,6   </t>
  </si>
  <si>
    <t xml:space="preserve">"ZKPP - viz tabulka" 20,4   </t>
  </si>
  <si>
    <t xml:space="preserve">45,6/0,24   </t>
  </si>
  <si>
    <t xml:space="preserve">"dle PD" 6   </t>
  </si>
  <si>
    <t xml:space="preserve">"geotextilie pro gabion"(23,925-23,79)*1000*1,8   </t>
  </si>
  <si>
    <t xml:space="preserve">(24,261719-24,237145)*1000*5,7   </t>
  </si>
  <si>
    <t xml:space="preserve">"betonová zídka u propustku v km 24,400" 1   </t>
  </si>
  <si>
    <t xml:space="preserve">Výsev trávníku hydroosevem na hlušinu   </t>
  </si>
  <si>
    <t>osivo směs travní krajinná - svahová</t>
  </si>
  <si>
    <t>005724740</t>
  </si>
  <si>
    <t>kg</t>
  </si>
  <si>
    <t xml:space="preserve">"geomatrace" 242,5+163*1,8+150*2*1,0   </t>
  </si>
  <si>
    <t>835,9*0,05</t>
  </si>
  <si>
    <t>Podkladní vrstva z kameniva drceného pod novou kolej - recyklát 0-32</t>
  </si>
  <si>
    <t>REKAPITULACE</t>
  </si>
  <si>
    <t xml:space="preserve">Stavba : </t>
  </si>
  <si>
    <t>Objednatel : SŽDC s.o., OŘ Hradec Králové</t>
  </si>
  <si>
    <t>Datum :</t>
  </si>
  <si>
    <t xml:space="preserve">Zhotovitel : </t>
  </si>
  <si>
    <t xml:space="preserve">Zpracoval : </t>
  </si>
  <si>
    <t>P.Č.</t>
  </si>
  <si>
    <t>Objekt č.</t>
  </si>
  <si>
    <t>Popis</t>
  </si>
  <si>
    <t xml:space="preserve">Cena celkem              </t>
  </si>
  <si>
    <t>SO</t>
  </si>
  <si>
    <t xml:space="preserve"> </t>
  </si>
  <si>
    <t>Celkem za SO</t>
  </si>
  <si>
    <t>SO 20-11-02.3</t>
  </si>
  <si>
    <t>ev. km 23,380 - Propustek</t>
  </si>
  <si>
    <t>Smržovka - Tanvald, železniční spodek, ev. km 23,380 - Propustek</t>
  </si>
  <si>
    <t>FORMULÁŘ 5</t>
  </si>
  <si>
    <t/>
  </si>
  <si>
    <t>ROZPOČET</t>
  </si>
  <si>
    <t>mj dle
JKSO</t>
  </si>
  <si>
    <t>počet mj</t>
  </si>
  <si>
    <t>objektový ukazatel</t>
  </si>
  <si>
    <t>Projekt</t>
  </si>
  <si>
    <t>Liberec-Tanvald</t>
  </si>
  <si>
    <t>Název PS,SO :</t>
  </si>
  <si>
    <t>Zatřídění
objektu:
(JKSO,
JKPOV)</t>
  </si>
  <si>
    <t>Číslo PS,SO</t>
  </si>
  <si>
    <t>Žsp</t>
  </si>
  <si>
    <t>Poř.
číslo
pol.</t>
  </si>
  <si>
    <t>Číslo
položky</t>
  </si>
  <si>
    <t>Měrná
jednotka</t>
  </si>
  <si>
    <t>Množství</t>
  </si>
  <si>
    <t>Jednotková
hmotnost</t>
  </si>
  <si>
    <t>Celková
hmotnost</t>
  </si>
  <si>
    <t>CENA</t>
  </si>
  <si>
    <t>Typ řádku</t>
  </si>
  <si>
    <t>Kód datové základny</t>
  </si>
  <si>
    <t>Technická specifikace</t>
  </si>
  <si>
    <t>Výkaz výměr</t>
  </si>
  <si>
    <t>Dodávky</t>
  </si>
  <si>
    <t>Montáže</t>
  </si>
  <si>
    <t>Jednotková</t>
  </si>
  <si>
    <t>Celkem</t>
  </si>
  <si>
    <t>4</t>
  </si>
  <si>
    <t>6</t>
  </si>
  <si>
    <t>7</t>
  </si>
  <si>
    <t>10</t>
  </si>
  <si>
    <t>12</t>
  </si>
  <si>
    <t>13</t>
  </si>
  <si>
    <t>14</t>
  </si>
  <si>
    <t>15</t>
  </si>
  <si>
    <t>0</t>
  </si>
  <si>
    <t>Všeobecné konstrukce a práce</t>
  </si>
  <si>
    <t>014102</t>
  </si>
  <si>
    <t>POPLATKY ZA SKLÁDKU</t>
  </si>
  <si>
    <t>T</t>
  </si>
  <si>
    <t>P</t>
  </si>
  <si>
    <t>2013_OTSKP</t>
  </si>
  <si>
    <t>zahrnuje veškeré poplatky provozovateli skládky související s uložením odpadu na skládce.</t>
  </si>
  <si>
    <t>6*2,0+4*2,0=20.0000 [A]</t>
  </si>
  <si>
    <t>Dopln. popis</t>
  </si>
  <si>
    <t>Skládkovné zemina</t>
  </si>
  <si>
    <t>Celkem za 0</t>
  </si>
  <si>
    <t>Zemní práce</t>
  </si>
  <si>
    <t>12940</t>
  </si>
  <si>
    <t>ČIŠTĚNÍ RÁMOVÝCH A KLENBOVÝCH PROPUSTŮ OD NÁNOSŮ</t>
  </si>
  <si>
    <t>M3</t>
  </si>
  <si>
    <t>- vodorovná a svislá doprava, přemístění, přeložení, manipulace s výkopkem a uložení na skládku (bez poplatku)</t>
  </si>
  <si>
    <t>6=6.0000 [A]</t>
  </si>
  <si>
    <t>Včetně odvozu do 20 km.</t>
  </si>
  <si>
    <t>131838</t>
  </si>
  <si>
    <t>HLOUBENÍ JAM ZAPAŽ I NEPAŽ TŘ. II,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</si>
  <si>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</si>
  <si>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4=4.0000 [A]</t>
  </si>
  <si>
    <t>Výkopy pro napojení propustku do stávajícího systému drenáží.</t>
  </si>
  <si>
    <t>Ostatní konstrukce a práce</t>
  </si>
  <si>
    <t>918258</t>
  </si>
  <si>
    <t>VTOKOVÉ JÍMKY VČETNĚ DLAŽBY PROPUSTU Z TRUB DN DO 600MM</t>
  </si>
  <si>
    <t>KUS</t>
  </si>
  <si>
    <t>Položka zahrnuje veškerý materiál, výrobky a polotovary, včetně mimostaveništní a vnitrostaveništní dopravy (rovněž přesuny), včetně naložení a složení,případně s uložením._x000D_
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proudů.</t>
  </si>
  <si>
    <t>1=1.0000 [A]</t>
  </si>
  <si>
    <t>Jímka v místě napojení do stávajících drenáží.</t>
  </si>
  <si>
    <t>918358</t>
  </si>
  <si>
    <t>PROPUSTY Z TRUB DN 600MM</t>
  </si>
  <si>
    <t>M</t>
  </si>
  <si>
    <t>Položka zahrnuje veškerý materiál, výrobky a polotovary, včetně mimostaveništní a vnitrostaveništní dopravy (rovněž přesuny), včetně naložení a složení,případně s uložením.</t>
  </si>
  <si>
    <t>Prodloužení propustku do systému stávajících drenáží.</t>
  </si>
  <si>
    <t>93842</t>
  </si>
  <si>
    <t>OČIŠTĚNÍ ZDIVA OD VEGETACE</t>
  </si>
  <si>
    <t>M2</t>
  </si>
  <si>
    <t>položka zahrnuje očištění předepsaným způsobem včetně odklizení vzniklého odpadu</t>
  </si>
  <si>
    <t>2*4=8.0000 [A]</t>
  </si>
  <si>
    <t>ev. km 23,530 - Propustek</t>
  </si>
  <si>
    <t>10*2,0+2*3*2,0=32.0000 [A]</t>
  </si>
  <si>
    <t>10=10.0000 [A]</t>
  </si>
  <si>
    <t>2*3=6.0000 [A]</t>
  </si>
  <si>
    <t>Odtěžení přebytečného materiálu nad čely propustku.</t>
  </si>
  <si>
    <t>2*7=14.0000 [A]</t>
  </si>
  <si>
    <t>Smržovka - Tanvald, železniční spodek, ev. km 23,530 - Propustek</t>
  </si>
  <si>
    <t>ev. km 23,780 až 23,900 - Zeď</t>
  </si>
  <si>
    <t>Úpravy povrchů, podlahy, výplně otvorů</t>
  </si>
  <si>
    <t>62745</t>
  </si>
  <si>
    <t>SPÁROVÁNÍ STARÉHO ZDIVA CEMENTOVOU MALTOU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</si>
  <si>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</si>
  <si>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200=200.0000 [A]</t>
  </si>
  <si>
    <t>Oprava poškozeného spárování - hloubkové spárování zdiva opěr, a křídel včetně vysekání staré malty, spárovací malta bude včetně přísady pro zvýšení přilnavosti.</t>
  </si>
  <si>
    <t>Celkem za 6</t>
  </si>
  <si>
    <t>Očištění zdi od náletové vegetace.</t>
  </si>
  <si>
    <t>ev. km 23,806 - Propustek</t>
  </si>
  <si>
    <t>8*2,0+10*2=36.0000 [A]</t>
  </si>
  <si>
    <t>8=8.0000 [A]</t>
  </si>
  <si>
    <t>17180</t>
  </si>
  <si>
    <t>ULOŽENÍ SYPANINY DO NÁSYPŮ Z NAKUPOVANÝCH MATERIÁLŮ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</si>
  <si>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</si>
  <si>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Doplnění drážního tělesa nad opravovanými deskami.</t>
  </si>
  <si>
    <t>327215</t>
  </si>
  <si>
    <t>PŘEZDĚNÍ ZDÍ Z KAMENNÉHO ZDIVA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</si>
  <si>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</si>
  <si>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5=5.0000 [A]</t>
  </si>
  <si>
    <t>Oprava kamenných desek.</t>
  </si>
  <si>
    <t>2*10=20.0000 [A]</t>
  </si>
  <si>
    <t>Hloubkové spárování zdiva opěr, a křídel včetně vysekání staré malty, spárovací malta bude včetně přísady pro zvýšení přilnavosti.</t>
  </si>
  <si>
    <t>ev. km 23,896 - Most</t>
  </si>
  <si>
    <t>2*6*2,0=24.0000 [A]</t>
  </si>
  <si>
    <t>2*6=12.0000 [A]</t>
  </si>
  <si>
    <t>Odtěžení přebytečného materiálu nad čely a křídly mostu.</t>
  </si>
  <si>
    <t>20=20.0000 [A]</t>
  </si>
  <si>
    <t>2*20=40.0000 [A]</t>
  </si>
  <si>
    <t>Očištění čel a křídel od náletové vegetace.</t>
  </si>
  <si>
    <t>ev. km 24,039 - Propustek</t>
  </si>
  <si>
    <t>8*2=16.0000 [A]</t>
  </si>
  <si>
    <t>ev. km 24,187 - Propustek</t>
  </si>
  <si>
    <t>15*2,0+8*2=46.0000 [A]</t>
  </si>
  <si>
    <t>112035.R</t>
  </si>
  <si>
    <t>KÁCENÍ STROMŮ D KMENE PŘES 0,9M S ODSTR PAŘEZŮ, ODVOZ DO 20KM</t>
  </si>
  <si>
    <t>Kácení stromů se měří v [ks] poražených stromů (průměr stromů se měří v místě řezu)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</si>
  <si>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Kácení vzrostlého stromu na výtoku.</t>
  </si>
  <si>
    <t>15=15.0000 [A]</t>
  </si>
  <si>
    <t>Přezdění opěr a kamenných desek na výtoku v místě vzrostlého stromu, včetně nezbytného doplnění zdiva.</t>
  </si>
  <si>
    <t>2*12=24.0000 [A]</t>
  </si>
  <si>
    <t>ev. km 24,398 - Propustek</t>
  </si>
  <si>
    <t>12*2=24.0000 [A]</t>
  </si>
  <si>
    <t>12=12.0000 [A]</t>
  </si>
  <si>
    <t>ev. km 24,569 - Propustek</t>
  </si>
  <si>
    <t>9*2=18.0000 [A]</t>
  </si>
  <si>
    <t>9=9.0000 [A]</t>
  </si>
  <si>
    <t>2*8=16.0000 [A]</t>
  </si>
  <si>
    <t>Smržovka - Tanvald, železniční spodek, ev. km 23,806 - Propustek</t>
  </si>
  <si>
    <t>Smržovka - Tanvald, železniční spodek, ev. km 24,039 - Propustek</t>
  </si>
  <si>
    <t>Smržovka - Tanvald, železniční spodek, ev. km 24,187 - Propustek</t>
  </si>
  <si>
    <t>Smržovka - Tanvald, železniční spodek, ev. km 24,398 - Propustek</t>
  </si>
  <si>
    <t>Smržovka - Tanvald, železniční spodek, ev. km 24,569 - Propustek</t>
  </si>
  <si>
    <t>Smržovka - Tanvald, železniční spodek, ev. km 23,780 až 23,900 - Zeď</t>
  </si>
  <si>
    <t>Smržovka - Tanvald, železniční spodek, ev. km 23,896 - Most</t>
  </si>
  <si>
    <t>26</t>
  </si>
  <si>
    <t>CÚ 2013</t>
  </si>
  <si>
    <t>typ řádku</t>
  </si>
  <si>
    <t>kód datové základny</t>
  </si>
  <si>
    <t>Odkopávky a prokopávky nezapažené pro spodní stavbu železnic strojně s přemístěním výkopku v příčných profilech do 15 m nebo s naložením na dopravní prostředek v hornině tř. 4 do 100 m3</t>
  </si>
  <si>
    <t>Odkopávky a prokopávky nezapažené pro spodní stavbu železnic strojně s přemístěním výkopku v příčných profilech do 15 m nebo s naložením na dopravní prostředek v hornině tř. 4 Příplatek k cenám za ztížení při rekonstrukcích</t>
  </si>
  <si>
    <t>Odkopávky a prokopávky nezapažené pro spodní stavbu železnic strojně s přemístěním výkopku v příčných profilech do 15 m nebo s naložením na dopravní prostředek v hornině tř. 4 Příplatek k cenám za lepivost horniny tř. 4</t>
  </si>
  <si>
    <t>Hloubení rýh vedle kolejí šířky do 600 mm strojně zapažených i nezapažených hloubky do 1,5 m s urovnáním dna do předepsaného profilu a spádu, s přehozením výkopku na přilehlém terénu na vzdálenost do 3 m od podélné osy rýhy nebo s naložením na dopravní prostředek, pro jakýkoliv objem výkopu v hornině tř. 4 jakéhokoliv objemu</t>
  </si>
  <si>
    <t>Hloubení rýh vedle kolejí šířky do 600 mm strojně zapažených i nezapažených hloubky do 1,5 m s urovnáním dna do předepsaného profilu a spádu, s přehozením výkopku na přilehlém terénu na vzdálenost do 3 m od podélné osy rýhy nebo s naložením na dopravní prostředek, pro jakýkoliv objem výkopu v hornině tř. 4 Příplatek k ceně za lepivost horniny tř. 4</t>
  </si>
  <si>
    <t>Zřízení protierozního zpevnění svahů geomříží nebo georohoží včetně plošného kotvení ocelovými skobami, ve sklonu přes 1:1</t>
  </si>
  <si>
    <t>geomříže, geomatrace, geobuňky georohože Trinter složení: polypropylen (PP), vysokohustotní polyetylen (HDPE) použití: povrchová protierozní ochrana zemních svahů zelený 25 x 2 m</t>
  </si>
  <si>
    <t>(23,374-23,319)*1000*1,5 
(24,090-24,050)*1000*4</t>
  </si>
  <si>
    <t>"trativody - viz. tabulka" 30,83+8,34
"ZKPP,příkop,gabion - viz. tabulka" 20,4+523,8+46,04</t>
  </si>
  <si>
    <t>Vodorovné přemístění výkopku nebo sypaniny po suchu na obvyklém dopravním prostředku, bez naložení výkopku, avšak se složením bez rozhrnutí z horniny tř. 1 až 4 na vzdálenost přes 9 000 do 10 000 m</t>
  </si>
  <si>
    <t>"trativody - viz. tabulka" (30,83+8,34)*20
"ZKPP,příkop,gabion - viz. tabulka" (20,4+523,8+46,04)*20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</si>
  <si>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</si>
  <si>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Zásyp sypaninou z jakékoliv horniny s uložením výkopku ve vrstvách se zhutněním jam, šachet, rýh nebo kolem objektů v těchto vykopávkách</t>
  </si>
  <si>
    <t>Úprava pláně vyrovnáním výškových rozdílů v hornině tř. 1 až 4 se zhutněním</t>
  </si>
  <si>
    <t>Svahování trvalých svahů do projektovaných profilů s potřebným přemístěním výkopku při svahování v zářezech v hornině tř. 1 až 4</t>
  </si>
  <si>
    <t>Výsev trávníku hydroosevem na hlušinu</t>
  </si>
  <si>
    <t>osiva pícnin směsi travní balení obvykle 25 kg technická - svahová (10 kg)</t>
  </si>
  <si>
    <t>Výplň kamenivem do rýh odvodňovacích žeber nebo trativodů bez zhutnění, s úpravou povrchu výplně kamenivem hrubým drceným frakce 16 až 63 mm</t>
  </si>
  <si>
    <t>Zřízení opláštění výplně z geotextilie odvodňovacích žeber nebo trativodů v rýze nebo zářezu se stěnami svislými nebo šikmými o sklonu přes 1:2 při rozvinuté šířce opláštění přes 2,5 m</t>
  </si>
  <si>
    <t>geotextilie geotextilie tkané PK-TEX PP (polypropylen) vyztužování, separace a filtrace PK-TEX PP  40   200 g/m2</t>
  </si>
  <si>
    <t>Obetonování vyústění příčného odvodnění včetně žlabovky</t>
  </si>
  <si>
    <t>Lože pro trativody z betonu prostého</t>
  </si>
  <si>
    <t>Trativody z drenážních trubek se zřízením štěrkopískového lože pod trubky a s jejich obsypem v průměrném celkovém množství do 0,15 m3/m v otevřeném výkopu z trubek plastových tuhých SN 8 DN 200</t>
  </si>
  <si>
    <t>Podsyp pod základové konstrukce se zhutněním a urovnáním povrchu ze štěrkopísku netříděného</t>
  </si>
  <si>
    <t>Zdivo z lomového kamene na sucho do drátěných košů (gabionů) s urovnáním viditelných hran</t>
  </si>
  <si>
    <t>Podkladní vrstvy pro kolej nově zřizovanou jakékoliv tloušťky a šířky pruhu s dodáním hmot, s jejich rozprostřením a zhutněním po vrstvách, s urovnáním horní plochy (úPN 73 6949) z kameniva drceného</t>
  </si>
  <si>
    <t>(24,326-24,316)*1000*1,2
(24,459-24,447)*1000*0,8
(24,570-24,555)*1000*1,6</t>
  </si>
  <si>
    <t>Kladení dlažby z betonových vegetačních dlaždic pozemních komunikací s ložem z kameniva těženého nebo drceného tl. do 50 mm, s vyplněním spár a vegetačních otvorů, s hutněním vibrováním tl. 100 mm, bez rozlišení skupiny, pro plochy do 300 m2</t>
  </si>
  <si>
    <t>prefabrikáty pro komunální stavby a pro terénní úpravu ostatní betonové a železobetonové tvárnice zatravňovací TBM  17-40      60 x 40 x 10</t>
  </si>
  <si>
    <t>Geotextilie netkaná pro ochranu, separaci nebo filtraci měrná hmotnost přes 200 do 300 g/m2</t>
  </si>
  <si>
    <t>Pražcové podloží separační vrstva z geotextilie</t>
  </si>
  <si>
    <t xml:space="preserve">"viz  výkres situace stavby" 31
"napojení nezp. příkopu do propustku km 24,400" 0,9 </t>
  </si>
  <si>
    <t>Odvodňovací zařízení povrchové prefabrikované příkopy zpevněné z tvárnic příkopových TZZ3</t>
  </si>
  <si>
    <t>Přesun hmot pro železniční spodek drah kolejových jakéhokoliv rozsahu dopravní vzdálenost do 5 000 m, o sklonu trati přes 15 do 25 promile</t>
  </si>
  <si>
    <t>Poplatek za uložení stavebního odpadu na skládce (skládkovné) z kameniva</t>
  </si>
  <si>
    <t xml:space="preserve">"trativody - viz. tabulka" (30,83+8,34)*2
"ZKPP,příkop,gabion - viz. tabulka" (20,4+523,8+46,04)*2  </t>
  </si>
  <si>
    <t>Trativody z drenážních trubek bez zřízení lože pod trubky a s jejich obsypem v průměrném celkovém množství do 0,15 m3/m v otevřeném výkopu z trubek plastových tuhých SN 8 DN 150</t>
  </si>
  <si>
    <t>Vpusti kanalizační horské z betonu prostého tř. C 12/15 velikosti 1500/900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</si>
</sst>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K_č_-;\-* #,##0.00\ _K_č_-;_-* &quot;-&quot;??\ _K_č_-;_-@_-"/>
    <numFmt numFmtId="164" formatCode="0.00000"/>
    <numFmt numFmtId="165" formatCode="#,##0.000"/>
    <numFmt numFmtId="166" formatCode="#,##0.000;\-#,##0.000"/>
    <numFmt numFmtId="167" formatCode="#,##0.00;\-#,##0.00"/>
    <numFmt numFmtId="168" formatCode="#,##0.00000"/>
    <numFmt numFmtId="169" formatCode="#"/>
    <numFmt numFmtId="170" formatCode="###\ ###\ ###\ ##0.00"/>
    <numFmt numFmtId="171" formatCode="###\ ###\ ###\ ###"/>
    <numFmt numFmtId="172" formatCode="###\ ###\ ###\ ##0.000"/>
    <numFmt numFmtId="173" formatCode="###\ ###\ ###\ ##0.000000"/>
    <numFmt numFmtId="174" formatCode="0.000"/>
  </numFmts>
  <fonts count="4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sz val="8"/>
      <name val="MS Sans Serif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i/>
      <sz val="10"/>
      <name val="Arial CE"/>
      <family val="2"/>
      <charset val="238"/>
    </font>
    <font>
      <sz val="8"/>
      <name val="MS Sans Serif"/>
      <family val="2"/>
      <charset val="238"/>
    </font>
    <font>
      <sz val="8"/>
      <color theme="0" tint="-0.499984740745262"/>
      <name val="Arial CE"/>
      <family val="2"/>
      <charset val="238"/>
    </font>
    <font>
      <sz val="10"/>
      <color theme="0" tint="-0.499984740745262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family val="2"/>
      <charset val="238"/>
    </font>
    <font>
      <b/>
      <sz val="8"/>
      <color indexed="20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"/>
      <family val="2"/>
      <charset val="238"/>
    </font>
    <font>
      <b/>
      <sz val="10"/>
      <color indexed="12"/>
      <name val="Arial CE"/>
      <family val="2"/>
      <charset val="238"/>
    </font>
    <font>
      <b/>
      <u/>
      <sz val="12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sz val="10"/>
      <color indexed="4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9"/>
      <color indexed="81"/>
      <name val="Tahoma"/>
      <family val="2"/>
      <charset val="238"/>
    </font>
    <font>
      <sz val="8"/>
      <name val="Trebuchet MS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7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0" applyAlignment="0">
      <alignment vertical="top" wrapText="1"/>
      <protection locked="0"/>
    </xf>
    <xf numFmtId="0" fontId="27" fillId="0" borderId="0" applyAlignment="0">
      <alignment vertical="top" wrapText="1"/>
      <protection locked="0"/>
    </xf>
    <xf numFmtId="0" fontId="27" fillId="0" borderId="0" applyAlignment="0">
      <alignment vertical="top" wrapText="1"/>
      <protection locked="0"/>
    </xf>
    <xf numFmtId="0" fontId="27" fillId="0" borderId="0" applyAlignment="0">
      <alignment vertical="top" wrapText="1"/>
      <protection locked="0"/>
    </xf>
    <xf numFmtId="0" fontId="27" fillId="0" borderId="0" applyAlignment="0">
      <alignment vertical="top" wrapText="1"/>
      <protection locked="0"/>
    </xf>
    <xf numFmtId="0" fontId="27" fillId="0" borderId="0" applyAlignment="0">
      <alignment vertical="top" wrapText="1"/>
      <protection locked="0"/>
    </xf>
    <xf numFmtId="0" fontId="27" fillId="0" borderId="0" applyAlignment="0">
      <alignment vertical="top" wrapText="1"/>
      <protection locked="0"/>
    </xf>
    <xf numFmtId="0" fontId="27" fillId="0" borderId="0" applyAlignment="0">
      <alignment vertical="top" wrapText="1"/>
      <protection locked="0"/>
    </xf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0" applyAlignment="0">
      <alignment vertical="top" wrapText="1"/>
      <protection locked="0"/>
    </xf>
    <xf numFmtId="0" fontId="27" fillId="0" borderId="0" applyAlignment="0">
      <alignment vertical="top" wrapText="1"/>
      <protection locked="0"/>
    </xf>
    <xf numFmtId="0" fontId="4" fillId="0" borderId="0"/>
    <xf numFmtId="0" fontId="4" fillId="0" borderId="0"/>
  </cellStyleXfs>
  <cellXfs count="369">
    <xf numFmtId="0" fontId="0" fillId="0" borderId="0" xfId="0"/>
    <xf numFmtId="0" fontId="8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3" fillId="0" borderId="0" xfId="1" applyNumberFormat="1" applyFont="1" applyFill="1" applyAlignment="1" applyProtection="1">
      <alignment horizontal="left"/>
      <protection locked="0"/>
    </xf>
    <xf numFmtId="49" fontId="13" fillId="0" borderId="0" xfId="1" applyNumberFormat="1" applyFont="1" applyFill="1" applyProtection="1">
      <protection locked="0"/>
    </xf>
    <xf numFmtId="0" fontId="11" fillId="0" borderId="0" xfId="1" applyFont="1" applyFill="1" applyAlignment="1">
      <alignment horizontal="centerContinuous"/>
    </xf>
    <xf numFmtId="0" fontId="11" fillId="0" borderId="0" xfId="1" applyFont="1" applyFill="1" applyAlignment="1">
      <alignment horizontal="right"/>
    </xf>
    <xf numFmtId="164" fontId="11" fillId="0" borderId="0" xfId="1" applyNumberFormat="1" applyFont="1" applyFill="1" applyAlignment="1">
      <alignment horizontal="right"/>
    </xf>
    <xf numFmtId="0" fontId="14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6" fillId="0" borderId="0" xfId="1" applyNumberFormat="1" applyFont="1" applyFill="1" applyAlignment="1" applyProtection="1">
      <alignment horizontal="center"/>
      <protection locked="0"/>
    </xf>
    <xf numFmtId="0" fontId="12" fillId="2" borderId="11" xfId="1" applyFont="1" applyFill="1" applyBorder="1"/>
    <xf numFmtId="0" fontId="12" fillId="2" borderId="12" xfId="1" applyFont="1" applyFill="1" applyBorder="1"/>
    <xf numFmtId="0" fontId="12" fillId="2" borderId="12" xfId="1" applyFont="1" applyFill="1" applyBorder="1" applyAlignment="1">
      <alignment horizontal="right"/>
    </xf>
    <xf numFmtId="164" fontId="12" fillId="2" borderId="12" xfId="1" applyNumberFormat="1" applyFont="1" applyFill="1" applyBorder="1" applyAlignment="1">
      <alignment horizontal="right"/>
    </xf>
    <xf numFmtId="0" fontId="12" fillId="2" borderId="13" xfId="1" applyFont="1" applyFill="1" applyBorder="1" applyAlignment="1">
      <alignment horizontal="centerContinuous"/>
    </xf>
    <xf numFmtId="0" fontId="12" fillId="2" borderId="14" xfId="1" applyFont="1" applyFill="1" applyBorder="1" applyAlignment="1">
      <alignment horizontal="centerContinuous"/>
    </xf>
    <xf numFmtId="0" fontId="12" fillId="2" borderId="15" xfId="1" applyFont="1" applyFill="1" applyBorder="1"/>
    <xf numFmtId="0" fontId="12" fillId="2" borderId="7" xfId="1" applyFont="1" applyFill="1" applyBorder="1" applyAlignment="1">
      <alignment horizontal="center"/>
    </xf>
    <xf numFmtId="0" fontId="12" fillId="2" borderId="7" xfId="1" applyFont="1" applyFill="1" applyBorder="1"/>
    <xf numFmtId="0" fontId="12" fillId="2" borderId="7" xfId="1" applyFont="1" applyFill="1" applyBorder="1" applyAlignment="1">
      <alignment horizontal="right"/>
    </xf>
    <xf numFmtId="164" fontId="12" fillId="2" borderId="7" xfId="1" applyNumberFormat="1" applyFont="1" applyFill="1" applyBorder="1" applyAlignment="1">
      <alignment horizontal="center"/>
    </xf>
    <xf numFmtId="0" fontId="12" fillId="2" borderId="3" xfId="1" applyFont="1" applyFill="1" applyBorder="1" applyAlignment="1">
      <alignment horizontal="centerContinuous"/>
    </xf>
    <xf numFmtId="0" fontId="12" fillId="2" borderId="5" xfId="1" applyFont="1" applyFill="1" applyBorder="1" applyAlignment="1">
      <alignment horizontal="centerContinuous"/>
    </xf>
    <xf numFmtId="0" fontId="12" fillId="2" borderId="16" xfId="1" applyFont="1" applyFill="1" applyBorder="1" applyAlignment="1">
      <alignment horizontal="centerContinuous"/>
    </xf>
    <xf numFmtId="0" fontId="12" fillId="2" borderId="17" xfId="1" applyFont="1" applyFill="1" applyBorder="1"/>
    <xf numFmtId="0" fontId="12" fillId="2" borderId="5" xfId="1" applyFont="1" applyFill="1" applyBorder="1" applyAlignment="1">
      <alignment horizontal="center"/>
    </xf>
    <xf numFmtId="0" fontId="12" fillId="2" borderId="5" xfId="1" applyNumberFormat="1" applyFont="1" applyFill="1" applyBorder="1" applyAlignment="1">
      <alignment horizontal="center"/>
    </xf>
    <xf numFmtId="164" fontId="12" fillId="2" borderId="5" xfId="1" applyNumberFormat="1" applyFont="1" applyFill="1" applyBorder="1" applyAlignment="1">
      <alignment horizontal="center"/>
    </xf>
    <xf numFmtId="0" fontId="12" fillId="2" borderId="16" xfId="1" applyFont="1" applyFill="1" applyBorder="1" applyAlignment="1">
      <alignment horizontal="center"/>
    </xf>
    <xf numFmtId="0" fontId="9" fillId="2" borderId="18" xfId="1" applyFont="1" applyFill="1" applyBorder="1" applyAlignment="1">
      <alignment horizontal="center"/>
    </xf>
    <xf numFmtId="0" fontId="9" fillId="2" borderId="9" xfId="1" applyFont="1" applyFill="1" applyBorder="1" applyAlignment="1">
      <alignment horizontal="center"/>
    </xf>
    <xf numFmtId="1" fontId="9" fillId="2" borderId="9" xfId="1" applyNumberFormat="1" applyFont="1" applyFill="1" applyBorder="1" applyAlignment="1">
      <alignment horizontal="center"/>
    </xf>
    <xf numFmtId="1" fontId="9" fillId="2" borderId="10" xfId="1" applyNumberFormat="1" applyFont="1" applyFill="1" applyBorder="1" applyAlignment="1">
      <alignment horizontal="center"/>
    </xf>
    <xf numFmtId="0" fontId="18" fillId="3" borderId="8" xfId="1" applyFont="1" applyFill="1" applyBorder="1" applyAlignment="1">
      <alignment horizontal="right"/>
    </xf>
    <xf numFmtId="4" fontId="17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0" fillId="2" borderId="0" xfId="1" applyFont="1" applyFill="1" applyAlignment="1">
      <alignment horizontal="centerContinuous"/>
    </xf>
    <xf numFmtId="0" fontId="11" fillId="2" borderId="0" xfId="1" applyFont="1" applyFill="1" applyAlignment="1">
      <alignment horizontal="centerContinuous"/>
    </xf>
    <xf numFmtId="0" fontId="1" fillId="2" borderId="0" xfId="1" applyFont="1" applyFill="1"/>
    <xf numFmtId="0" fontId="7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0" fontId="19" fillId="2" borderId="5" xfId="1" applyFont="1" applyFill="1" applyBorder="1" applyAlignment="1">
      <alignment horizontal="center"/>
    </xf>
    <xf numFmtId="0" fontId="0" fillId="0" borderId="0" xfId="0"/>
    <xf numFmtId="49" fontId="6" fillId="0" borderId="0" xfId="1" applyNumberFormat="1" applyFont="1" applyFill="1" applyAlignment="1" applyProtection="1">
      <alignment horizontal="left"/>
      <protection locked="0"/>
    </xf>
    <xf numFmtId="49" fontId="15" fillId="0" borderId="25" xfId="2" applyNumberFormat="1" applyFont="1" applyBorder="1" applyAlignment="1" applyProtection="1">
      <alignment horizontal="left"/>
      <protection locked="0"/>
    </xf>
    <xf numFmtId="0" fontId="21" fillId="0" borderId="25" xfId="20" applyBorder="1" applyAlignment="1">
      <alignment horizontal="right" vertical="top"/>
      <protection locked="0"/>
    </xf>
    <xf numFmtId="165" fontId="16" fillId="2" borderId="25" xfId="2" applyNumberFormat="1" applyFont="1" applyFill="1" applyBorder="1" applyAlignment="1"/>
    <xf numFmtId="167" fontId="22" fillId="0" borderId="25" xfId="19" applyNumberFormat="1" applyFont="1" applyBorder="1" applyAlignment="1">
      <alignment horizontal="right"/>
      <protection locked="0"/>
    </xf>
    <xf numFmtId="49" fontId="15" fillId="0" borderId="11" xfId="2" applyNumberFormat="1" applyFont="1" applyBorder="1" applyAlignment="1" applyProtection="1">
      <alignment horizontal="left"/>
      <protection locked="0"/>
    </xf>
    <xf numFmtId="0" fontId="22" fillId="0" borderId="25" xfId="17" applyFont="1" applyBorder="1" applyAlignment="1">
      <alignment horizontal="left" wrapText="1"/>
      <protection locked="0"/>
    </xf>
    <xf numFmtId="166" fontId="22" fillId="0" borderId="25" xfId="18" applyNumberFormat="1" applyFont="1" applyBorder="1" applyAlignment="1">
      <alignment horizontal="right"/>
      <protection locked="0"/>
    </xf>
    <xf numFmtId="4" fontId="16" fillId="0" borderId="25" xfId="2" applyNumberFormat="1" applyFont="1" applyBorder="1" applyAlignment="1" applyProtection="1">
      <protection locked="0"/>
    </xf>
    <xf numFmtId="4" fontId="16" fillId="2" borderId="25" xfId="2" applyNumberFormat="1" applyFont="1" applyFill="1" applyBorder="1" applyAlignment="1"/>
    <xf numFmtId="4" fontId="16" fillId="2" borderId="36" xfId="2" applyNumberFormat="1" applyFont="1" applyFill="1" applyBorder="1" applyAlignment="1"/>
    <xf numFmtId="0" fontId="24" fillId="0" borderId="19" xfId="15" applyFont="1" applyBorder="1" applyAlignment="1">
      <alignment horizontal="left" vertical="top" wrapText="1"/>
      <protection locked="0"/>
    </xf>
    <xf numFmtId="0" fontId="24" fillId="0" borderId="19" xfId="17" applyFont="1" applyBorder="1" applyAlignment="1">
      <alignment horizontal="left" vertical="top" wrapText="1"/>
      <protection locked="0"/>
    </xf>
    <xf numFmtId="166" fontId="24" fillId="0" borderId="19" xfId="18" applyNumberFormat="1" applyFont="1" applyBorder="1" applyAlignment="1">
      <alignment horizontal="right" vertical="top"/>
      <protection locked="0"/>
    </xf>
    <xf numFmtId="168" fontId="24" fillId="0" borderId="19" xfId="20" applyNumberFormat="1" applyFont="1" applyBorder="1" applyAlignment="1">
      <alignment horizontal="right" vertical="top"/>
      <protection locked="0"/>
    </xf>
    <xf numFmtId="168" fontId="25" fillId="2" borderId="19" xfId="0" applyNumberFormat="1" applyFont="1" applyFill="1" applyBorder="1" applyAlignment="1">
      <alignment vertical="top"/>
    </xf>
    <xf numFmtId="4" fontId="23" fillId="0" borderId="19" xfId="2" applyNumberFormat="1" applyFont="1" applyBorder="1" applyAlignment="1" applyProtection="1">
      <alignment vertical="top"/>
      <protection locked="0"/>
    </xf>
    <xf numFmtId="4" fontId="25" fillId="2" borderId="19" xfId="0" applyNumberFormat="1" applyFont="1" applyFill="1" applyBorder="1" applyAlignment="1">
      <alignment vertical="top"/>
    </xf>
    <xf numFmtId="4" fontId="24" fillId="0" borderId="19" xfId="19" applyNumberFormat="1" applyFont="1" applyBorder="1" applyAlignment="1">
      <alignment horizontal="right" vertical="top"/>
      <protection locked="0"/>
    </xf>
    <xf numFmtId="168" fontId="25" fillId="2" borderId="6" xfId="0" applyNumberFormat="1" applyFont="1" applyFill="1" applyBorder="1" applyAlignment="1">
      <alignment vertical="top"/>
    </xf>
    <xf numFmtId="4" fontId="25" fillId="2" borderId="6" xfId="0" applyNumberFormat="1" applyFont="1" applyFill="1" applyBorder="1" applyAlignment="1">
      <alignment vertical="top"/>
    </xf>
    <xf numFmtId="49" fontId="24" fillId="0" borderId="15" xfId="2" applyNumberFormat="1" applyFont="1" applyBorder="1" applyAlignment="1" applyProtection="1">
      <alignment vertical="top"/>
      <protection locked="0"/>
    </xf>
    <xf numFmtId="0" fontId="24" fillId="0" borderId="20" xfId="16" applyFont="1" applyBorder="1" applyAlignment="1">
      <alignment vertical="top" wrapText="1"/>
      <protection locked="0"/>
    </xf>
    <xf numFmtId="0" fontId="24" fillId="0" borderId="20" xfId="15" applyFont="1" applyBorder="1" applyAlignment="1">
      <alignment horizontal="left" vertical="top" wrapText="1"/>
      <protection locked="0"/>
    </xf>
    <xf numFmtId="0" fontId="24" fillId="0" borderId="20" xfId="17" applyFont="1" applyBorder="1" applyAlignment="1">
      <alignment horizontal="left" vertical="top" wrapText="1"/>
      <protection locked="0"/>
    </xf>
    <xf numFmtId="166" fontId="24" fillId="0" borderId="20" xfId="18" applyNumberFormat="1" applyFont="1" applyBorder="1" applyAlignment="1">
      <alignment horizontal="right" vertical="top"/>
      <protection locked="0"/>
    </xf>
    <xf numFmtId="168" fontId="24" fillId="0" borderId="20" xfId="20" applyNumberFormat="1" applyFont="1" applyBorder="1" applyAlignment="1">
      <alignment horizontal="right" vertical="top"/>
      <protection locked="0"/>
    </xf>
    <xf numFmtId="168" fontId="25" fillId="2" borderId="20" xfId="0" applyNumberFormat="1" applyFont="1" applyFill="1" applyBorder="1" applyAlignment="1">
      <alignment vertical="top"/>
    </xf>
    <xf numFmtId="4" fontId="23" fillId="0" borderId="20" xfId="2" applyNumberFormat="1" applyFont="1" applyBorder="1" applyAlignment="1" applyProtection="1">
      <alignment vertical="top"/>
      <protection locked="0"/>
    </xf>
    <xf numFmtId="4" fontId="25" fillId="2" borderId="20" xfId="0" applyNumberFormat="1" applyFont="1" applyFill="1" applyBorder="1" applyAlignment="1">
      <alignment vertical="top"/>
    </xf>
    <xf numFmtId="4" fontId="24" fillId="0" borderId="20" xfId="19" applyNumberFormat="1" applyFont="1" applyBorder="1" applyAlignment="1">
      <alignment horizontal="right" vertical="top"/>
      <protection locked="0"/>
    </xf>
    <xf numFmtId="4" fontId="25" fillId="2" borderId="31" xfId="0" applyNumberFormat="1" applyFont="1" applyFill="1" applyBorder="1" applyAlignment="1">
      <alignment vertical="top"/>
    </xf>
    <xf numFmtId="0" fontId="28" fillId="0" borderId="3" xfId="34" applyFont="1" applyBorder="1" applyAlignment="1">
      <alignment horizontal="left" vertical="top" wrapText="1"/>
      <protection locked="0"/>
    </xf>
    <xf numFmtId="166" fontId="28" fillId="0" borderId="3" xfId="34" applyNumberFormat="1" applyFont="1" applyBorder="1" applyAlignment="1">
      <alignment horizontal="right" vertical="top"/>
      <protection locked="0"/>
    </xf>
    <xf numFmtId="4" fontId="25" fillId="0" borderId="20" xfId="0" applyNumberFormat="1" applyFont="1" applyBorder="1" applyAlignment="1">
      <alignment vertical="top"/>
    </xf>
    <xf numFmtId="0" fontId="24" fillId="0" borderId="20" xfId="21" applyFont="1" applyBorder="1" applyAlignment="1">
      <alignment vertical="top" wrapText="1"/>
      <protection locked="0"/>
    </xf>
    <xf numFmtId="0" fontId="24" fillId="0" borderId="20" xfId="21" applyFont="1" applyBorder="1" applyAlignment="1">
      <alignment horizontal="left" vertical="top" wrapText="1"/>
      <protection locked="0"/>
    </xf>
    <xf numFmtId="166" fontId="24" fillId="0" borderId="20" xfId="21" applyNumberFormat="1" applyFont="1" applyBorder="1" applyAlignment="1">
      <alignment horizontal="right" vertical="top"/>
      <protection locked="0"/>
    </xf>
    <xf numFmtId="168" fontId="24" fillId="0" borderId="20" xfId="21" applyNumberFormat="1" applyFont="1" applyBorder="1" applyAlignment="1">
      <alignment horizontal="right" vertical="top"/>
      <protection locked="0"/>
    </xf>
    <xf numFmtId="4" fontId="24" fillId="0" borderId="20" xfId="21" applyNumberFormat="1" applyFont="1" applyBorder="1" applyAlignment="1">
      <alignment horizontal="right" vertical="top"/>
      <protection locked="0"/>
    </xf>
    <xf numFmtId="4" fontId="23" fillId="0" borderId="4" xfId="2" applyNumberFormat="1" applyFont="1" applyBorder="1" applyAlignment="1" applyProtection="1">
      <alignment vertical="top"/>
      <protection locked="0"/>
    </xf>
    <xf numFmtId="168" fontId="24" fillId="0" borderId="0" xfId="21" applyNumberFormat="1" applyFont="1" applyBorder="1" applyAlignment="1">
      <alignment horizontal="right" vertical="top"/>
      <protection locked="0"/>
    </xf>
    <xf numFmtId="4" fontId="25" fillId="2" borderId="21" xfId="0" applyNumberFormat="1" applyFont="1" applyFill="1" applyBorder="1" applyAlignment="1">
      <alignment vertical="top"/>
    </xf>
    <xf numFmtId="4" fontId="25" fillId="2" borderId="27" xfId="0" applyNumberFormat="1" applyFont="1" applyFill="1" applyBorder="1" applyAlignment="1">
      <alignment vertical="top"/>
    </xf>
    <xf numFmtId="0" fontId="25" fillId="0" borderId="15" xfId="0" applyFont="1" applyBorder="1" applyAlignment="1">
      <alignment horizontal="left" vertical="top"/>
    </xf>
    <xf numFmtId="0" fontId="24" fillId="0" borderId="26" xfId="2" applyNumberFormat="1" applyFont="1" applyBorder="1" applyAlignment="1" applyProtection="1">
      <alignment horizontal="left" vertical="top"/>
      <protection locked="0"/>
    </xf>
    <xf numFmtId="0" fontId="24" fillId="0" borderId="0" xfId="21" applyFont="1" applyBorder="1" applyAlignment="1">
      <alignment horizontal="left" vertical="top" wrapText="1"/>
      <protection locked="0"/>
    </xf>
    <xf numFmtId="4" fontId="23" fillId="0" borderId="0" xfId="2" applyNumberFormat="1" applyFont="1" applyBorder="1" applyAlignment="1" applyProtection="1">
      <alignment vertical="top"/>
      <protection locked="0"/>
    </xf>
    <xf numFmtId="0" fontId="23" fillId="2" borderId="18" xfId="1" applyFont="1" applyFill="1" applyBorder="1" applyAlignment="1" applyProtection="1">
      <alignment vertical="top"/>
      <protection locked="0"/>
    </xf>
    <xf numFmtId="0" fontId="23" fillId="2" borderId="33" xfId="1" applyFont="1" applyFill="1" applyBorder="1" applyAlignment="1" applyProtection="1">
      <alignment vertical="top"/>
      <protection locked="0"/>
    </xf>
    <xf numFmtId="49" fontId="23" fillId="2" borderId="34" xfId="1" applyNumberFormat="1" applyFont="1" applyFill="1" applyBorder="1" applyAlignment="1" applyProtection="1">
      <alignment vertical="top"/>
      <protection locked="0"/>
    </xf>
    <xf numFmtId="4" fontId="23" fillId="2" borderId="33" xfId="1" applyNumberFormat="1" applyFont="1" applyFill="1" applyBorder="1" applyAlignment="1" applyProtection="1">
      <alignment horizontal="center" vertical="top"/>
      <protection locked="0"/>
    </xf>
    <xf numFmtId="4" fontId="23" fillId="2" borderId="34" xfId="1" applyNumberFormat="1" applyFont="1" applyFill="1" applyBorder="1" applyAlignment="1" applyProtection="1">
      <alignment horizontal="right" vertical="top"/>
      <protection locked="0"/>
    </xf>
    <xf numFmtId="168" fontId="23" fillId="2" borderId="33" xfId="1" applyNumberFormat="1" applyFont="1" applyFill="1" applyBorder="1" applyAlignment="1" applyProtection="1">
      <alignment horizontal="right" vertical="top"/>
      <protection locked="0"/>
    </xf>
    <xf numFmtId="168" fontId="23" fillId="2" borderId="34" xfId="1" applyNumberFormat="1" applyFont="1" applyFill="1" applyBorder="1" applyAlignment="1" applyProtection="1">
      <alignment vertical="top"/>
      <protection locked="0"/>
    </xf>
    <xf numFmtId="4" fontId="23" fillId="2" borderId="33" xfId="1" applyNumberFormat="1" applyFont="1" applyFill="1" applyBorder="1" applyAlignment="1" applyProtection="1">
      <alignment vertical="top"/>
      <protection locked="0"/>
    </xf>
    <xf numFmtId="4" fontId="23" fillId="2" borderId="34" xfId="1" applyNumberFormat="1" applyFont="1" applyFill="1" applyBorder="1" applyAlignment="1" applyProtection="1">
      <alignment vertical="top"/>
      <protection locked="0"/>
    </xf>
    <xf numFmtId="4" fontId="23" fillId="2" borderId="33" xfId="1" applyNumberFormat="1" applyFont="1" applyFill="1" applyBorder="1" applyAlignment="1" applyProtection="1">
      <alignment horizontal="right" vertical="top"/>
      <protection locked="0"/>
    </xf>
    <xf numFmtId="4" fontId="23" fillId="2" borderId="35" xfId="1" applyNumberFormat="1" applyFont="1" applyFill="1" applyBorder="1" applyAlignment="1" applyProtection="1">
      <alignment vertical="top"/>
      <protection locked="0"/>
    </xf>
    <xf numFmtId="49" fontId="24" fillId="0" borderId="30" xfId="2" applyNumberFormat="1" applyFont="1" applyBorder="1" applyAlignment="1" applyProtection="1">
      <alignment vertical="top"/>
      <protection locked="0"/>
    </xf>
    <xf numFmtId="4" fontId="25" fillId="2" borderId="37" xfId="0" applyNumberFormat="1" applyFont="1" applyFill="1" applyBorder="1" applyAlignment="1">
      <alignment vertical="top"/>
    </xf>
    <xf numFmtId="4" fontId="25" fillId="2" borderId="32" xfId="0" applyNumberFormat="1" applyFont="1" applyFill="1" applyBorder="1" applyAlignment="1">
      <alignment vertical="top"/>
    </xf>
    <xf numFmtId="0" fontId="24" fillId="2" borderId="18" xfId="1" applyFont="1" applyFill="1" applyBorder="1" applyAlignment="1" applyProtection="1">
      <alignment horizontal="center" vertical="top"/>
      <protection locked="0"/>
    </xf>
    <xf numFmtId="0" fontId="23" fillId="2" borderId="34" xfId="1" applyFont="1" applyFill="1" applyBorder="1" applyAlignment="1" applyProtection="1">
      <alignment vertical="top"/>
      <protection locked="0"/>
    </xf>
    <xf numFmtId="4" fontId="23" fillId="2" borderId="34" xfId="1" applyNumberFormat="1" applyFont="1" applyFill="1" applyBorder="1" applyAlignment="1" applyProtection="1">
      <alignment horizontal="center" vertical="top"/>
      <protection locked="0"/>
    </xf>
    <xf numFmtId="168" fontId="23" fillId="2" borderId="34" xfId="1" applyNumberFormat="1" applyFont="1" applyFill="1" applyBorder="1" applyAlignment="1" applyProtection="1">
      <alignment horizontal="right" vertical="top"/>
      <protection locked="0"/>
    </xf>
    <xf numFmtId="4" fontId="24" fillId="0" borderId="19" xfId="2" applyNumberFormat="1" applyFont="1" applyBorder="1" applyAlignment="1" applyProtection="1">
      <alignment vertical="top"/>
      <protection locked="0"/>
    </xf>
    <xf numFmtId="0" fontId="25" fillId="0" borderId="17" xfId="0" applyFont="1" applyBorder="1" applyAlignment="1">
      <alignment horizontal="center" vertical="top"/>
    </xf>
    <xf numFmtId="0" fontId="25" fillId="0" borderId="6" xfId="0" applyFont="1" applyBorder="1" applyAlignment="1">
      <alignment horizontal="center" vertical="top"/>
    </xf>
    <xf numFmtId="0" fontId="29" fillId="0" borderId="6" xfId="0" applyFont="1" applyBorder="1" applyAlignment="1">
      <alignment vertical="top"/>
    </xf>
    <xf numFmtId="168" fontId="25" fillId="0" borderId="6" xfId="0" applyNumberFormat="1" applyFont="1" applyBorder="1" applyAlignment="1">
      <alignment vertical="top"/>
    </xf>
    <xf numFmtId="4" fontId="25" fillId="0" borderId="6" xfId="0" applyNumberFormat="1" applyFont="1" applyBorder="1" applyAlignment="1">
      <alignment vertical="top"/>
    </xf>
    <xf numFmtId="0" fontId="24" fillId="0" borderId="19" xfId="21" applyFont="1" applyBorder="1" applyAlignment="1">
      <alignment vertical="top" wrapText="1"/>
      <protection locked="0"/>
    </xf>
    <xf numFmtId="0" fontId="24" fillId="0" borderId="19" xfId="21" applyFont="1" applyBorder="1" applyAlignment="1">
      <alignment horizontal="left" vertical="top" wrapText="1"/>
      <protection locked="0"/>
    </xf>
    <xf numFmtId="166" fontId="24" fillId="0" borderId="19" xfId="21" applyNumberFormat="1" applyFont="1" applyBorder="1" applyAlignment="1">
      <alignment horizontal="right" vertical="top"/>
      <protection locked="0"/>
    </xf>
    <xf numFmtId="168" fontId="24" fillId="0" borderId="19" xfId="21" applyNumberFormat="1" applyFont="1" applyBorder="1" applyAlignment="1">
      <alignment horizontal="right" vertical="top"/>
      <protection locked="0"/>
    </xf>
    <xf numFmtId="4" fontId="24" fillId="0" borderId="19" xfId="21" applyNumberFormat="1" applyFont="1" applyBorder="1" applyAlignment="1">
      <alignment horizontal="right" vertical="top"/>
      <protection locked="0"/>
    </xf>
    <xf numFmtId="0" fontId="24" fillId="0" borderId="6" xfId="21" applyFont="1" applyBorder="1" applyAlignment="1">
      <alignment vertical="top" wrapText="1"/>
      <protection locked="0"/>
    </xf>
    <xf numFmtId="168" fontId="24" fillId="0" borderId="4" xfId="21" applyNumberFormat="1" applyFont="1" applyBorder="1" applyAlignment="1">
      <alignment horizontal="right" vertical="top"/>
      <protection locked="0"/>
    </xf>
    <xf numFmtId="4" fontId="25" fillId="0" borderId="4" xfId="0" applyNumberFormat="1" applyFont="1" applyBorder="1" applyAlignment="1">
      <alignment vertical="top"/>
    </xf>
    <xf numFmtId="4" fontId="25" fillId="2" borderId="22" xfId="0" applyNumberFormat="1" applyFont="1" applyFill="1" applyBorder="1" applyAlignment="1">
      <alignment vertical="top"/>
    </xf>
    <xf numFmtId="0" fontId="25" fillId="0" borderId="24" xfId="0" applyFont="1" applyBorder="1" applyAlignment="1">
      <alignment horizontal="center" vertical="top"/>
    </xf>
    <xf numFmtId="168" fontId="25" fillId="0" borderId="3" xfId="0" applyNumberFormat="1" applyFont="1" applyBorder="1" applyAlignment="1">
      <alignment vertical="top"/>
    </xf>
    <xf numFmtId="4" fontId="25" fillId="0" borderId="3" xfId="0" applyNumberFormat="1" applyFont="1" applyBorder="1" applyAlignment="1">
      <alignment vertical="top"/>
    </xf>
    <xf numFmtId="4" fontId="25" fillId="2" borderId="24" xfId="0" applyNumberFormat="1" applyFont="1" applyFill="1" applyBorder="1" applyAlignment="1">
      <alignment vertical="top"/>
    </xf>
    <xf numFmtId="4" fontId="25" fillId="0" borderId="19" xfId="0" applyNumberFormat="1" applyFont="1" applyBorder="1" applyAlignment="1">
      <alignment vertical="top"/>
    </xf>
    <xf numFmtId="0" fontId="25" fillId="0" borderId="6" xfId="0" applyFont="1" applyBorder="1" applyAlignment="1">
      <alignment vertical="top"/>
    </xf>
    <xf numFmtId="168" fontId="25" fillId="0" borderId="6" xfId="0" applyNumberFormat="1" applyFont="1" applyBorder="1" applyAlignment="1">
      <alignment horizontal="right" vertical="top"/>
    </xf>
    <xf numFmtId="168" fontId="25" fillId="2" borderId="23" xfId="0" applyNumberFormat="1" applyFont="1" applyFill="1" applyBorder="1" applyAlignment="1">
      <alignment vertical="top"/>
    </xf>
    <xf numFmtId="168" fontId="25" fillId="2" borderId="5" xfId="0" applyNumberFormat="1" applyFont="1" applyFill="1" applyBorder="1" applyAlignment="1">
      <alignment vertical="top"/>
    </xf>
    <xf numFmtId="0" fontId="25" fillId="0" borderId="5" xfId="0" applyFont="1" applyBorder="1" applyAlignment="1">
      <alignment vertical="top" wrapText="1"/>
    </xf>
    <xf numFmtId="0" fontId="24" fillId="0" borderId="4" xfId="21" applyFont="1" applyBorder="1" applyAlignment="1">
      <alignment horizontal="left" vertical="top" wrapText="1"/>
      <protection locked="0"/>
    </xf>
    <xf numFmtId="0" fontId="24" fillId="0" borderId="22" xfId="21" applyFont="1" applyBorder="1" applyAlignment="1">
      <alignment horizontal="left" vertical="top" wrapText="1"/>
      <protection locked="0"/>
    </xf>
    <xf numFmtId="0" fontId="24" fillId="0" borderId="19" xfId="21" applyFont="1" applyFill="1" applyBorder="1" applyAlignment="1">
      <alignment horizontal="left" vertical="top" wrapText="1"/>
      <protection locked="0"/>
    </xf>
    <xf numFmtId="0" fontId="25" fillId="0" borderId="24" xfId="0" applyFont="1" applyBorder="1" applyAlignment="1">
      <alignment vertical="top" wrapText="1"/>
    </xf>
    <xf numFmtId="0" fontId="24" fillId="0" borderId="23" xfId="21" applyFont="1" applyBorder="1" applyAlignment="1">
      <alignment vertical="top" wrapText="1"/>
      <protection locked="0"/>
    </xf>
    <xf numFmtId="0" fontId="25" fillId="0" borderId="19" xfId="0" applyFont="1" applyBorder="1" applyAlignment="1">
      <alignment vertical="top"/>
    </xf>
    <xf numFmtId="168" fontId="25" fillId="0" borderId="4" xfId="0" applyNumberFormat="1" applyFont="1" applyBorder="1" applyAlignment="1">
      <alignment vertical="top"/>
    </xf>
    <xf numFmtId="0" fontId="25" fillId="0" borderId="5" xfId="0" applyFont="1" applyBorder="1" applyAlignment="1">
      <alignment vertical="top"/>
    </xf>
    <xf numFmtId="49" fontId="24" fillId="0" borderId="11" xfId="2" applyNumberFormat="1" applyFont="1" applyBorder="1" applyAlignment="1" applyProtection="1">
      <alignment horizontal="center" vertical="top"/>
      <protection locked="0"/>
    </xf>
    <xf numFmtId="49" fontId="23" fillId="0" borderId="39" xfId="2" applyNumberFormat="1" applyFont="1" applyBorder="1" applyAlignment="1" applyProtection="1">
      <alignment horizontal="left" vertical="top"/>
      <protection locked="0"/>
    </xf>
    <xf numFmtId="49" fontId="23" fillId="0" borderId="25" xfId="2" applyNumberFormat="1" applyFont="1" applyBorder="1" applyAlignment="1" applyProtection="1">
      <alignment horizontal="left" vertical="top"/>
      <protection locked="0"/>
    </xf>
    <xf numFmtId="4" fontId="23" fillId="0" borderId="39" xfId="2" applyNumberFormat="1" applyFont="1" applyBorder="1" applyAlignment="1" applyProtection="1">
      <alignment vertical="top"/>
      <protection locked="0"/>
    </xf>
    <xf numFmtId="4" fontId="23" fillId="0" borderId="25" xfId="2" applyNumberFormat="1" applyFont="1" applyBorder="1" applyAlignment="1" applyProtection="1">
      <alignment vertical="top"/>
      <protection locked="0"/>
    </xf>
    <xf numFmtId="168" fontId="23" fillId="0" borderId="39" xfId="2" applyNumberFormat="1" applyFont="1" applyBorder="1" applyAlignment="1" applyProtection="1">
      <alignment vertical="top"/>
      <protection locked="0"/>
    </xf>
    <xf numFmtId="168" fontId="23" fillId="2" borderId="25" xfId="2" applyNumberFormat="1" applyFont="1" applyFill="1" applyBorder="1" applyAlignment="1">
      <alignment vertical="top"/>
    </xf>
    <xf numFmtId="4" fontId="23" fillId="2" borderId="40" xfId="2" applyNumberFormat="1" applyFont="1" applyFill="1" applyBorder="1" applyAlignment="1">
      <alignment vertical="top"/>
    </xf>
    <xf numFmtId="4" fontId="23" fillId="2" borderId="41" xfId="2" applyNumberFormat="1" applyFont="1" applyFill="1" applyBorder="1" applyAlignment="1">
      <alignment vertical="top"/>
    </xf>
    <xf numFmtId="0" fontId="25" fillId="0" borderId="30" xfId="0" applyFont="1" applyBorder="1" applyAlignment="1">
      <alignment horizontal="left" vertical="top"/>
    </xf>
    <xf numFmtId="4" fontId="25" fillId="2" borderId="29" xfId="0" applyNumberFormat="1" applyFont="1" applyFill="1" applyBorder="1" applyAlignment="1">
      <alignment vertical="top"/>
    </xf>
    <xf numFmtId="0" fontId="25" fillId="0" borderId="17" xfId="0" applyFont="1" applyBorder="1" applyAlignment="1">
      <alignment vertical="top"/>
    </xf>
    <xf numFmtId="4" fontId="25" fillId="2" borderId="16" xfId="0" applyNumberFormat="1" applyFont="1" applyFill="1" applyBorder="1" applyAlignment="1">
      <alignment vertical="top"/>
    </xf>
    <xf numFmtId="0" fontId="24" fillId="0" borderId="28" xfId="2" applyNumberFormat="1" applyFont="1" applyBorder="1" applyAlignment="1" applyProtection="1">
      <alignment horizontal="left" vertical="top"/>
      <protection locked="0"/>
    </xf>
    <xf numFmtId="0" fontId="25" fillId="0" borderId="42" xfId="0" applyFont="1" applyBorder="1" applyAlignment="1">
      <alignment horizontal="center" vertical="top"/>
    </xf>
    <xf numFmtId="49" fontId="23" fillId="2" borderId="43" xfId="1" applyNumberFormat="1" applyFont="1" applyFill="1" applyBorder="1" applyAlignment="1" applyProtection="1">
      <alignment vertical="top"/>
      <protection locked="0"/>
    </xf>
    <xf numFmtId="49" fontId="23" fillId="0" borderId="40" xfId="2" applyNumberFormat="1" applyFont="1" applyBorder="1" applyAlignment="1" applyProtection="1">
      <alignment horizontal="left" vertical="top"/>
      <protection locked="0"/>
    </xf>
    <xf numFmtId="49" fontId="24" fillId="0" borderId="44" xfId="2" applyNumberFormat="1" applyFont="1" applyBorder="1" applyAlignment="1" applyProtection="1">
      <alignment horizontal="center" vertical="top"/>
      <protection locked="0"/>
    </xf>
    <xf numFmtId="168" fontId="23" fillId="0" borderId="25" xfId="2" applyNumberFormat="1" applyFont="1" applyBorder="1" applyAlignment="1" applyProtection="1">
      <alignment horizontal="right" vertical="top"/>
      <protection locked="0"/>
    </xf>
    <xf numFmtId="168" fontId="23" fillId="2" borderId="12" xfId="2" applyNumberFormat="1" applyFont="1" applyFill="1" applyBorder="1" applyAlignment="1">
      <alignment vertical="top"/>
    </xf>
    <xf numFmtId="0" fontId="25" fillId="0" borderId="28" xfId="0" applyFont="1" applyBorder="1" applyAlignment="1">
      <alignment horizontal="left" vertical="top"/>
    </xf>
    <xf numFmtId="168" fontId="23" fillId="2" borderId="9" xfId="1" applyNumberFormat="1" applyFont="1" applyFill="1" applyBorder="1" applyAlignment="1" applyProtection="1">
      <alignment vertical="top"/>
      <protection locked="0"/>
    </xf>
    <xf numFmtId="4" fontId="23" fillId="2" borderId="43" xfId="1" applyNumberFormat="1" applyFont="1" applyFill="1" applyBorder="1" applyAlignment="1" applyProtection="1">
      <alignment vertical="top"/>
      <protection locked="0"/>
    </xf>
    <xf numFmtId="4" fontId="23" fillId="2" borderId="45" xfId="1" applyNumberFormat="1" applyFont="1" applyFill="1" applyBorder="1" applyAlignment="1" applyProtection="1">
      <alignment vertical="top"/>
      <protection locked="0"/>
    </xf>
    <xf numFmtId="49" fontId="23" fillId="0" borderId="25" xfId="2" applyNumberFormat="1" applyFont="1" applyBorder="1" applyAlignment="1" applyProtection="1">
      <alignment horizontal="left" vertical="top" wrapText="1"/>
      <protection locked="0"/>
    </xf>
    <xf numFmtId="4" fontId="23" fillId="2" borderId="25" xfId="2" applyNumberFormat="1" applyFont="1" applyFill="1" applyBorder="1" applyAlignment="1">
      <alignment vertical="top"/>
    </xf>
    <xf numFmtId="4" fontId="23" fillId="2" borderId="36" xfId="2" applyNumberFormat="1" applyFont="1" applyFill="1" applyBorder="1" applyAlignment="1">
      <alignment vertical="top"/>
    </xf>
    <xf numFmtId="49" fontId="23" fillId="0" borderId="12" xfId="2" applyNumberFormat="1" applyFont="1" applyBorder="1" applyAlignment="1" applyProtection="1">
      <alignment horizontal="left" vertical="top"/>
      <protection locked="0"/>
    </xf>
    <xf numFmtId="4" fontId="23" fillId="0" borderId="12" xfId="2" applyNumberFormat="1" applyFont="1" applyBorder="1" applyAlignment="1" applyProtection="1">
      <alignment vertical="top"/>
      <protection locked="0"/>
    </xf>
    <xf numFmtId="4" fontId="23" fillId="2" borderId="9" xfId="1" applyNumberFormat="1" applyFont="1" applyFill="1" applyBorder="1" applyAlignment="1" applyProtection="1">
      <alignment horizontal="center" vertical="top"/>
      <protection locked="0"/>
    </xf>
    <xf numFmtId="4" fontId="23" fillId="2" borderId="9" xfId="1" applyNumberFormat="1" applyFont="1" applyFill="1" applyBorder="1" applyAlignment="1" applyProtection="1">
      <alignment horizontal="right" vertical="top"/>
      <protection locked="0"/>
    </xf>
    <xf numFmtId="168" fontId="23" fillId="0" borderId="25" xfId="2" applyNumberFormat="1" applyFont="1" applyBorder="1" applyAlignment="1" applyProtection="1">
      <alignment vertical="top"/>
      <protection locked="0"/>
    </xf>
    <xf numFmtId="1" fontId="24" fillId="0" borderId="30" xfId="2" applyNumberFormat="1" applyFont="1" applyBorder="1" applyAlignment="1" applyProtection="1">
      <alignment horizontal="left" vertical="top"/>
      <protection locked="0"/>
    </xf>
    <xf numFmtId="0" fontId="30" fillId="0" borderId="0" xfId="42" applyNumberFormat="1" applyFont="1" applyFill="1" applyAlignment="1" applyProtection="1">
      <alignment vertical="center"/>
    </xf>
    <xf numFmtId="0" fontId="31" fillId="0" borderId="0" xfId="42" applyNumberFormat="1" applyFont="1" applyFill="1" applyAlignment="1" applyProtection="1">
      <alignment vertical="center"/>
    </xf>
    <xf numFmtId="0" fontId="23" fillId="0" borderId="0" xfId="42" applyNumberFormat="1" applyFont="1" applyFill="1" applyAlignment="1" applyProtection="1">
      <alignment vertical="top"/>
    </xf>
    <xf numFmtId="0" fontId="22" fillId="0" borderId="0" xfId="42" applyNumberFormat="1" applyFont="1" applyFill="1" applyAlignment="1" applyProtection="1">
      <alignment vertical="center"/>
    </xf>
    <xf numFmtId="0" fontId="23" fillId="0" borderId="0" xfId="42" applyNumberFormat="1" applyFont="1" applyFill="1" applyAlignment="1" applyProtection="1">
      <alignment vertical="center"/>
    </xf>
    <xf numFmtId="14" fontId="23" fillId="0" borderId="0" xfId="42" applyNumberFormat="1" applyFont="1" applyFill="1" applyAlignment="1" applyProtection="1">
      <alignment vertical="center"/>
    </xf>
    <xf numFmtId="0" fontId="22" fillId="0" borderId="46" xfId="42" applyNumberFormat="1" applyFont="1" applyFill="1" applyBorder="1" applyAlignment="1" applyProtection="1">
      <alignment horizontal="center" vertical="center" wrapText="1"/>
    </xf>
    <xf numFmtId="0" fontId="22" fillId="0" borderId="47" xfId="42" applyNumberFormat="1" applyFont="1" applyFill="1" applyBorder="1" applyAlignment="1" applyProtection="1">
      <alignment horizontal="center" vertical="center" wrapText="1"/>
    </xf>
    <xf numFmtId="0" fontId="22" fillId="0" borderId="48" xfId="42" applyNumberFormat="1" applyFont="1" applyFill="1" applyBorder="1" applyAlignment="1" applyProtection="1">
      <alignment horizontal="center" vertical="center" wrapText="1"/>
    </xf>
    <xf numFmtId="0" fontId="22" fillId="0" borderId="49" xfId="42" applyNumberFormat="1" applyFont="1" applyFill="1" applyBorder="1" applyAlignment="1" applyProtection="1">
      <alignment horizontal="center" vertical="center" wrapText="1"/>
    </xf>
    <xf numFmtId="0" fontId="32" fillId="0" borderId="50" xfId="42" applyNumberFormat="1" applyFont="1" applyFill="1" applyBorder="1" applyAlignment="1" applyProtection="1">
      <alignment horizontal="center" vertical="center" wrapText="1"/>
    </xf>
    <xf numFmtId="0" fontId="32" fillId="0" borderId="51" xfId="42" applyNumberFormat="1" applyFont="1" applyFill="1" applyBorder="1" applyAlignment="1" applyProtection="1">
      <alignment horizontal="center" vertical="center" wrapText="1"/>
    </xf>
    <xf numFmtId="0" fontId="32" fillId="0" borderId="52" xfId="42" applyNumberFormat="1" applyFont="1" applyFill="1" applyBorder="1" applyAlignment="1" applyProtection="1">
      <alignment horizontal="center" vertical="center" wrapText="1"/>
    </xf>
    <xf numFmtId="0" fontId="32" fillId="0" borderId="53" xfId="42" applyNumberFormat="1" applyFont="1" applyFill="1" applyBorder="1" applyAlignment="1" applyProtection="1">
      <alignment horizontal="center" vertical="center" wrapText="1"/>
    </xf>
    <xf numFmtId="0" fontId="31" fillId="5" borderId="0" xfId="42" applyNumberFormat="1" applyFont="1" applyFill="1" applyAlignment="1" applyProtection="1">
      <alignment vertical="center"/>
    </xf>
    <xf numFmtId="0" fontId="31" fillId="5" borderId="0" xfId="42" applyNumberFormat="1" applyFont="1" applyFill="1" applyBorder="1" applyAlignment="1" applyProtection="1">
      <alignment vertical="center"/>
    </xf>
    <xf numFmtId="169" fontId="33" fillId="6" borderId="3" xfId="42" applyNumberFormat="1" applyFont="1" applyFill="1" applyBorder="1" applyAlignment="1" applyProtection="1">
      <alignment horizontal="right"/>
    </xf>
    <xf numFmtId="169" fontId="33" fillId="6" borderId="3" xfId="42" applyNumberFormat="1" applyFont="1" applyFill="1" applyBorder="1" applyAlignment="1" applyProtection="1">
      <alignment horizontal="center"/>
    </xf>
    <xf numFmtId="169" fontId="33" fillId="6" borderId="3" xfId="42" applyNumberFormat="1" applyFont="1" applyFill="1" applyBorder="1" applyAlignment="1" applyProtection="1">
      <alignment horizontal="left" wrapText="1"/>
    </xf>
    <xf numFmtId="4" fontId="33" fillId="6" borderId="3" xfId="42" applyNumberFormat="1" applyFont="1" applyFill="1" applyBorder="1" applyAlignment="1" applyProtection="1">
      <alignment horizontal="right"/>
    </xf>
    <xf numFmtId="169" fontId="22" fillId="0" borderId="54" xfId="42" applyNumberFormat="1" applyFont="1" applyFill="1" applyBorder="1" applyAlignment="1" applyProtection="1">
      <alignment horizontal="center" vertical="center"/>
    </xf>
    <xf numFmtId="169" fontId="7" fillId="0" borderId="55" xfId="42" applyNumberFormat="1" applyFont="1" applyFill="1" applyBorder="1" applyAlignment="1" applyProtection="1">
      <alignment horizontal="center" vertical="center"/>
    </xf>
    <xf numFmtId="49" fontId="7" fillId="0" borderId="56" xfId="42" applyNumberFormat="1" applyFont="1" applyFill="1" applyBorder="1" applyAlignment="1" applyProtection="1">
      <alignment horizontal="left" vertical="center" wrapText="1"/>
      <protection hidden="1"/>
    </xf>
    <xf numFmtId="4" fontId="7" fillId="6" borderId="57" xfId="42" applyNumberFormat="1" applyFont="1" applyFill="1" applyBorder="1" applyAlignment="1" applyProtection="1">
      <alignment horizontal="right" vertical="center"/>
    </xf>
    <xf numFmtId="0" fontId="7" fillId="0" borderId="56" xfId="42" applyFont="1" applyFill="1" applyBorder="1" applyAlignment="1" applyProtection="1">
      <alignment horizontal="left" vertical="center" wrapText="1"/>
      <protection hidden="1"/>
    </xf>
    <xf numFmtId="4" fontId="7" fillId="0" borderId="57" xfId="42" applyNumberFormat="1" applyFont="1" applyFill="1" applyBorder="1" applyAlignment="1" applyProtection="1">
      <alignment horizontal="right" vertical="center"/>
    </xf>
    <xf numFmtId="169" fontId="22" fillId="0" borderId="55" xfId="42" applyNumberFormat="1" applyFont="1" applyFill="1" applyBorder="1" applyAlignment="1" applyProtection="1">
      <alignment horizontal="center" vertical="center"/>
    </xf>
    <xf numFmtId="0" fontId="34" fillId="0" borderId="56" xfId="42" applyFont="1" applyBorder="1" applyAlignment="1" applyProtection="1">
      <alignment horizontal="left" vertical="center"/>
      <protection hidden="1"/>
    </xf>
    <xf numFmtId="4" fontId="34" fillId="6" borderId="57" xfId="42" applyNumberFormat="1" applyFont="1" applyFill="1" applyBorder="1" applyAlignment="1" applyProtection="1">
      <alignment horizontal="right" vertical="center"/>
    </xf>
    <xf numFmtId="0" fontId="21" fillId="0" borderId="0" xfId="18" applyAlignment="1">
      <alignment vertical="top"/>
      <protection locked="0"/>
    </xf>
    <xf numFmtId="4" fontId="35" fillId="0" borderId="0" xfId="42" applyNumberFormat="1" applyFont="1"/>
    <xf numFmtId="4" fontId="4" fillId="0" borderId="0" xfId="42" applyNumberFormat="1"/>
    <xf numFmtId="169" fontId="7" fillId="0" borderId="54" xfId="42" applyNumberFormat="1" applyFont="1" applyFill="1" applyBorder="1" applyAlignment="1" applyProtection="1">
      <alignment horizontal="center" vertical="center"/>
    </xf>
    <xf numFmtId="0" fontId="2" fillId="7" borderId="0" xfId="0" applyNumberFormat="1" applyFont="1" applyFill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5" fillId="0" borderId="58" xfId="0" applyNumberFormat="1" applyFont="1" applyFill="1" applyBorder="1" applyAlignment="1" applyProtection="1">
      <alignment horizontal="right" vertical="center"/>
    </xf>
    <xf numFmtId="0" fontId="23" fillId="0" borderId="8" xfId="0" applyNumberFormat="1" applyFont="1" applyFill="1" applyBorder="1" applyAlignment="1" applyProtection="1">
      <alignment vertical="center" wrapText="1"/>
    </xf>
    <xf numFmtId="0" fontId="37" fillId="0" borderId="0" xfId="0" applyNumberFormat="1" applyFont="1" applyFill="1" applyBorder="1" applyAlignment="1" applyProtection="1">
      <alignment horizontal="center" vertical="center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7" fillId="0" borderId="38" xfId="0" applyNumberFormat="1" applyFont="1" applyFill="1" applyBorder="1" applyAlignment="1" applyProtection="1">
      <alignment horizontal="center" vertical="center" wrapText="1"/>
    </xf>
    <xf numFmtId="170" fontId="38" fillId="0" borderId="38" xfId="0" applyNumberFormat="1" applyFont="1" applyFill="1" applyBorder="1" applyAlignment="1" applyProtection="1">
      <alignment vertical="center"/>
    </xf>
    <xf numFmtId="171" fontId="22" fillId="0" borderId="19" xfId="0" applyNumberFormat="1" applyFont="1" applyFill="1" applyBorder="1" applyAlignment="1" applyProtection="1">
      <alignment vertical="center" wrapText="1"/>
    </xf>
    <xf numFmtId="0" fontId="22" fillId="0" borderId="19" xfId="0" applyNumberFormat="1" applyFont="1" applyFill="1" applyBorder="1" applyAlignment="1" applyProtection="1">
      <alignment vertical="center" wrapText="1"/>
    </xf>
    <xf numFmtId="172" fontId="22" fillId="0" borderId="19" xfId="0" applyNumberFormat="1" applyFont="1" applyFill="1" applyBorder="1" applyAlignment="1" applyProtection="1">
      <alignment vertical="center" wrapText="1"/>
    </xf>
    <xf numFmtId="173" fontId="22" fillId="0" borderId="19" xfId="0" applyNumberFormat="1" applyFont="1" applyFill="1" applyBorder="1" applyAlignment="1" applyProtection="1">
      <alignment vertical="center" wrapText="1"/>
    </xf>
    <xf numFmtId="170" fontId="22" fillId="0" borderId="19" xfId="0" applyNumberFormat="1" applyFont="1" applyFill="1" applyBorder="1" applyAlignment="1" applyProtection="1">
      <alignment vertical="center" wrapText="1"/>
    </xf>
    <xf numFmtId="0" fontId="22" fillId="0" borderId="6" xfId="0" applyNumberFormat="1" applyFont="1" applyFill="1" applyBorder="1" applyAlignment="1" applyProtection="1">
      <alignment vertical="center" wrapText="1"/>
    </xf>
    <xf numFmtId="0" fontId="9" fillId="0" borderId="6" xfId="0" applyNumberFormat="1" applyFont="1" applyFill="1" applyBorder="1" applyAlignment="1" applyProtection="1">
      <alignment vertical="center" wrapText="1"/>
    </xf>
    <xf numFmtId="172" fontId="38" fillId="0" borderId="38" xfId="0" applyNumberFormat="1" applyFont="1" applyFill="1" applyBorder="1" applyAlignment="1" applyProtection="1">
      <alignment vertical="center"/>
    </xf>
    <xf numFmtId="171" fontId="22" fillId="0" borderId="38" xfId="0" applyNumberFormat="1" applyFont="1" applyFill="1" applyBorder="1" applyAlignment="1" applyProtection="1">
      <alignment vertical="center" wrapText="1"/>
    </xf>
    <xf numFmtId="0" fontId="22" fillId="0" borderId="38" xfId="0" applyNumberFormat="1" applyFont="1" applyFill="1" applyBorder="1" applyAlignment="1" applyProtection="1">
      <alignment vertical="center" wrapText="1"/>
    </xf>
    <xf numFmtId="172" fontId="22" fillId="0" borderId="38" xfId="0" applyNumberFormat="1" applyFont="1" applyFill="1" applyBorder="1" applyAlignment="1" applyProtection="1">
      <alignment vertical="center" wrapText="1"/>
    </xf>
    <xf numFmtId="173" fontId="22" fillId="0" borderId="38" xfId="0" applyNumberFormat="1" applyFont="1" applyFill="1" applyBorder="1" applyAlignment="1" applyProtection="1">
      <alignment vertical="center" wrapText="1"/>
    </xf>
    <xf numFmtId="170" fontId="22" fillId="0" borderId="38" xfId="0" applyNumberFormat="1" applyFont="1" applyFill="1" applyBorder="1" applyAlignment="1" applyProtection="1">
      <alignment vertical="center" wrapText="1"/>
    </xf>
    <xf numFmtId="0" fontId="7" fillId="0" borderId="38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" fontId="1" fillId="0" borderId="19" xfId="21" applyNumberFormat="1" applyFont="1" applyBorder="1" applyAlignment="1">
      <alignment horizontal="right" vertical="top"/>
      <protection locked="0"/>
    </xf>
    <xf numFmtId="0" fontId="39" fillId="0" borderId="56" xfId="42" applyFont="1" applyFill="1" applyBorder="1" applyAlignment="1" applyProtection="1">
      <alignment horizontal="left" vertical="center" wrapText="1"/>
      <protection hidden="1"/>
    </xf>
    <xf numFmtId="4" fontId="39" fillId="0" borderId="57" xfId="42" applyNumberFormat="1" applyFont="1" applyFill="1" applyBorder="1" applyAlignment="1" applyProtection="1">
      <alignment horizontal="right" vertical="center"/>
    </xf>
    <xf numFmtId="0" fontId="22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174" fontId="41" fillId="8" borderId="0" xfId="43" applyNumberFormat="1" applyFont="1" applyFill="1" applyBorder="1" applyAlignment="1">
      <alignment horizontal="right"/>
    </xf>
    <xf numFmtId="0" fontId="42" fillId="0" borderId="0" xfId="43" applyFont="1" applyFill="1" applyAlignment="1">
      <alignment horizontal="left"/>
    </xf>
    <xf numFmtId="0" fontId="1" fillId="0" borderId="0" xfId="1" applyBorder="1" applyProtection="1">
      <protection locked="0"/>
    </xf>
    <xf numFmtId="0" fontId="1" fillId="0" borderId="0" xfId="1" applyNumberFormat="1" applyProtection="1">
      <protection locked="0"/>
    </xf>
    <xf numFmtId="0" fontId="1" fillId="0" borderId="0" xfId="1" applyFont="1" applyProtection="1">
      <protection locked="0"/>
    </xf>
    <xf numFmtId="0" fontId="1" fillId="0" borderId="0" xfId="1" applyProtection="1">
      <protection locked="0"/>
    </xf>
    <xf numFmtId="174" fontId="23" fillId="8" borderId="0" xfId="1" applyNumberFormat="1" applyFont="1" applyFill="1" applyBorder="1" applyAlignment="1">
      <alignment horizontal="center"/>
    </xf>
    <xf numFmtId="0" fontId="11" fillId="0" borderId="0" xfId="1" applyFont="1" applyFill="1" applyAlignment="1" applyProtection="1">
      <alignment horizontal="right"/>
      <protection locked="0"/>
    </xf>
    <xf numFmtId="174" fontId="1" fillId="8" borderId="0" xfId="1" applyNumberFormat="1" applyFill="1" applyAlignment="1" applyProtection="1">
      <alignment horizontal="right"/>
      <protection locked="0"/>
    </xf>
    <xf numFmtId="0" fontId="1" fillId="0" borderId="0" xfId="1" applyFont="1" applyBorder="1" applyProtection="1">
      <protection locked="0"/>
    </xf>
    <xf numFmtId="174" fontId="43" fillId="8" borderId="0" xfId="1" applyNumberFormat="1" applyFont="1" applyFill="1" applyBorder="1" applyAlignment="1" applyProtection="1">
      <alignment horizontal="center"/>
      <protection locked="0"/>
    </xf>
    <xf numFmtId="174" fontId="9" fillId="8" borderId="0" xfId="1" applyNumberFormat="1" applyFont="1" applyFill="1" applyBorder="1" applyAlignment="1" applyProtection="1">
      <alignment horizontal="center"/>
    </xf>
    <xf numFmtId="0" fontId="1" fillId="8" borderId="0" xfId="1" applyFill="1" applyBorder="1" applyProtection="1">
      <protection locked="0"/>
    </xf>
    <xf numFmtId="49" fontId="1" fillId="0" borderId="0" xfId="1" applyNumberFormat="1" applyFill="1" applyAlignment="1" applyProtection="1">
      <alignment horizontal="right"/>
      <protection locked="0"/>
    </xf>
    <xf numFmtId="49" fontId="1" fillId="0" borderId="0" xfId="1" applyNumberFormat="1" applyProtection="1">
      <protection locked="0"/>
    </xf>
    <xf numFmtId="0" fontId="24" fillId="0" borderId="38" xfId="16" applyFont="1" applyBorder="1" applyAlignment="1">
      <alignment vertical="top" wrapText="1"/>
      <protection locked="0"/>
    </xf>
    <xf numFmtId="0" fontId="24" fillId="0" borderId="38" xfId="15" applyFont="1" applyBorder="1" applyAlignment="1">
      <alignment horizontal="left" vertical="top" wrapText="1"/>
      <protection locked="0"/>
    </xf>
    <xf numFmtId="0" fontId="24" fillId="0" borderId="38" xfId="17" applyFont="1" applyBorder="1" applyAlignment="1">
      <alignment horizontal="left" vertical="top" wrapText="1"/>
      <protection locked="0"/>
    </xf>
    <xf numFmtId="166" fontId="24" fillId="0" borderId="38" xfId="18" applyNumberFormat="1" applyFont="1" applyBorder="1" applyAlignment="1">
      <alignment horizontal="right" vertical="top"/>
      <protection locked="0"/>
    </xf>
    <xf numFmtId="168" fontId="24" fillId="0" borderId="38" xfId="20" applyNumberFormat="1" applyFont="1" applyBorder="1" applyAlignment="1">
      <alignment horizontal="right" vertical="top"/>
      <protection locked="0"/>
    </xf>
    <xf numFmtId="168" fontId="25" fillId="2" borderId="38" xfId="0" applyNumberFormat="1" applyFont="1" applyFill="1" applyBorder="1" applyAlignment="1">
      <alignment vertical="top"/>
    </xf>
    <xf numFmtId="4" fontId="23" fillId="0" borderId="38" xfId="2" applyNumberFormat="1" applyFont="1" applyBorder="1" applyAlignment="1" applyProtection="1">
      <alignment vertical="top"/>
      <protection locked="0"/>
    </xf>
    <xf numFmtId="4" fontId="25" fillId="2" borderId="38" xfId="0" applyNumberFormat="1" applyFont="1" applyFill="1" applyBorder="1" applyAlignment="1">
      <alignment vertical="top"/>
    </xf>
    <xf numFmtId="4" fontId="24" fillId="0" borderId="38" xfId="19" applyNumberFormat="1" applyFont="1" applyBorder="1" applyAlignment="1">
      <alignment horizontal="right" vertical="top"/>
      <protection locked="0"/>
    </xf>
    <xf numFmtId="4" fontId="24" fillId="0" borderId="38" xfId="2" applyNumberFormat="1" applyFont="1" applyBorder="1" applyAlignment="1" applyProtection="1">
      <alignment vertical="top"/>
      <protection locked="0"/>
    </xf>
    <xf numFmtId="4" fontId="26" fillId="0" borderId="38" xfId="19" applyNumberFormat="1" applyFont="1" applyBorder="1" applyAlignment="1">
      <alignment horizontal="right" vertical="top"/>
      <protection locked="0"/>
    </xf>
    <xf numFmtId="49" fontId="24" fillId="0" borderId="38" xfId="16" applyNumberFormat="1" applyFont="1" applyBorder="1" applyAlignment="1">
      <alignment horizontal="left" vertical="top" wrapText="1"/>
      <protection locked="0"/>
    </xf>
    <xf numFmtId="0" fontId="24" fillId="0" borderId="38" xfId="21" applyFont="1" applyBorder="1" applyAlignment="1">
      <alignment vertical="top" wrapText="1"/>
      <protection locked="0"/>
    </xf>
    <xf numFmtId="0" fontId="24" fillId="0" borderId="38" xfId="21" applyFont="1" applyBorder="1" applyAlignment="1">
      <alignment horizontal="left" vertical="top" wrapText="1"/>
      <protection locked="0"/>
    </xf>
    <xf numFmtId="166" fontId="24" fillId="0" borderId="38" xfId="21" applyNumberFormat="1" applyFont="1" applyBorder="1" applyAlignment="1">
      <alignment horizontal="right" vertical="top"/>
      <protection locked="0"/>
    </xf>
    <xf numFmtId="168" fontId="24" fillId="0" borderId="38" xfId="21" applyNumberFormat="1" applyFont="1" applyBorder="1" applyAlignment="1">
      <alignment horizontal="right" vertical="top"/>
      <protection locked="0"/>
    </xf>
    <xf numFmtId="4" fontId="24" fillId="0" borderId="38" xfId="21" applyNumberFormat="1" applyFont="1" applyBorder="1" applyAlignment="1">
      <alignment horizontal="right" vertical="top"/>
      <protection locked="0"/>
    </xf>
    <xf numFmtId="49" fontId="24" fillId="0" borderId="19" xfId="16" applyNumberFormat="1" applyFont="1" applyBorder="1" applyAlignment="1">
      <alignment vertical="top" wrapText="1"/>
      <protection locked="0"/>
    </xf>
    <xf numFmtId="0" fontId="28" fillId="0" borderId="6" xfId="34" applyFont="1" applyBorder="1" applyAlignment="1">
      <alignment horizontal="left" vertical="top" wrapText="1"/>
      <protection locked="0"/>
    </xf>
    <xf numFmtId="0" fontId="1" fillId="0" borderId="38" xfId="21" applyFont="1" applyBorder="1" applyAlignment="1">
      <alignment horizontal="left" vertical="top" wrapText="1"/>
      <protection locked="0"/>
    </xf>
    <xf numFmtId="0" fontId="0" fillId="4" borderId="44" xfId="0" applyFill="1" applyBorder="1"/>
    <xf numFmtId="0" fontId="0" fillId="4" borderId="39" xfId="0" applyFill="1" applyBorder="1"/>
    <xf numFmtId="0" fontId="0" fillId="4" borderId="41" xfId="0" applyFill="1" applyBorder="1"/>
    <xf numFmtId="49" fontId="24" fillId="0" borderId="61" xfId="2" applyNumberFormat="1" applyFont="1" applyBorder="1" applyAlignment="1" applyProtection="1">
      <alignment vertical="top"/>
      <protection locked="0"/>
    </xf>
    <xf numFmtId="4" fontId="25" fillId="2" borderId="62" xfId="0" applyNumberFormat="1" applyFont="1" applyFill="1" applyBorder="1" applyAlignment="1">
      <alignment vertical="top"/>
    </xf>
    <xf numFmtId="1" fontId="24" fillId="0" borderId="61" xfId="2" applyNumberFormat="1" applyFont="1" applyBorder="1" applyAlignment="1" applyProtection="1">
      <alignment horizontal="left" vertical="top"/>
      <protection locked="0"/>
    </xf>
    <xf numFmtId="49" fontId="1" fillId="0" borderId="61" xfId="2" applyNumberFormat="1" applyFont="1" applyBorder="1" applyAlignment="1" applyProtection="1">
      <alignment vertical="top"/>
      <protection locked="0"/>
    </xf>
    <xf numFmtId="0" fontId="24" fillId="0" borderId="20" xfId="21" applyFont="1" applyFill="1" applyBorder="1" applyAlignment="1">
      <alignment vertical="top" wrapText="1"/>
      <protection locked="0"/>
    </xf>
    <xf numFmtId="0" fontId="24" fillId="0" borderId="19" xfId="21" applyFont="1" applyFill="1" applyBorder="1" applyAlignment="1">
      <alignment vertical="top" wrapText="1"/>
      <protection locked="0"/>
    </xf>
    <xf numFmtId="0" fontId="1" fillId="0" borderId="19" xfId="21" applyFont="1" applyBorder="1" applyAlignment="1">
      <alignment horizontal="left" vertical="top" wrapText="1"/>
      <protection locked="0"/>
    </xf>
    <xf numFmtId="0" fontId="1" fillId="0" borderId="4" xfId="21" applyFont="1" applyBorder="1" applyAlignment="1">
      <alignment horizontal="left" vertical="top" wrapText="1"/>
      <protection locked="0"/>
    </xf>
    <xf numFmtId="0" fontId="1" fillId="0" borderId="0" xfId="21" applyFont="1" applyBorder="1" applyAlignment="1">
      <alignment horizontal="left" vertical="top" wrapText="1"/>
      <protection locked="0"/>
    </xf>
    <xf numFmtId="0" fontId="1" fillId="0" borderId="38" xfId="15" applyFont="1" applyBorder="1" applyAlignment="1">
      <alignment horizontal="left" vertical="top" wrapText="1"/>
      <protection locked="0"/>
    </xf>
    <xf numFmtId="0" fontId="1" fillId="0" borderId="20" xfId="15" applyFont="1" applyBorder="1" applyAlignment="1">
      <alignment horizontal="left" vertical="top" wrapText="1"/>
      <protection locked="0"/>
    </xf>
    <xf numFmtId="0" fontId="24" fillId="0" borderId="38" xfId="16" applyFont="1" applyFill="1" applyBorder="1" applyAlignment="1">
      <alignment vertical="top" wrapText="1"/>
      <protection locked="0"/>
    </xf>
    <xf numFmtId="0" fontId="24" fillId="0" borderId="20" xfId="16" applyFont="1" applyFill="1" applyBorder="1" applyAlignment="1">
      <alignment vertical="top" wrapText="1"/>
      <protection locked="0"/>
    </xf>
    <xf numFmtId="4" fontId="23" fillId="0" borderId="8" xfId="0" applyNumberFormat="1" applyFont="1" applyFill="1" applyBorder="1" applyAlignment="1" applyProtection="1">
      <alignment vertical="center" wrapText="1"/>
    </xf>
    <xf numFmtId="0" fontId="7" fillId="8" borderId="39" xfId="1" applyFont="1" applyFill="1" applyBorder="1" applyProtection="1"/>
    <xf numFmtId="0" fontId="7" fillId="8" borderId="0" xfId="1" applyFont="1" applyFill="1" applyBorder="1" applyAlignment="1" applyProtection="1">
      <alignment horizontal="center"/>
    </xf>
    <xf numFmtId="0" fontId="7" fillId="8" borderId="3" xfId="1" applyFont="1" applyFill="1" applyBorder="1" applyAlignment="1" applyProtection="1">
      <alignment horizontal="center"/>
    </xf>
    <xf numFmtId="0" fontId="9" fillId="8" borderId="63" xfId="1" applyFont="1" applyFill="1" applyBorder="1" applyAlignment="1" applyProtection="1">
      <alignment horizontal="center"/>
    </xf>
    <xf numFmtId="49" fontId="1" fillId="0" borderId="61" xfId="1" applyNumberFormat="1" applyFill="1" applyBorder="1" applyAlignment="1" applyProtection="1">
      <alignment horizontal="right"/>
      <protection locked="0"/>
    </xf>
    <xf numFmtId="49" fontId="1" fillId="0" borderId="38" xfId="1" applyNumberFormat="1" applyFont="1" applyFill="1" applyBorder="1" applyProtection="1">
      <protection locked="0"/>
    </xf>
    <xf numFmtId="49" fontId="1" fillId="0" borderId="38" xfId="1" applyNumberFormat="1" applyFont="1" applyBorder="1" applyProtection="1">
      <protection locked="0"/>
    </xf>
    <xf numFmtId="49" fontId="1" fillId="0" borderId="38" xfId="1" applyNumberFormat="1" applyBorder="1" applyProtection="1">
      <protection locked="0"/>
    </xf>
    <xf numFmtId="49" fontId="1" fillId="0" borderId="67" xfId="1" applyNumberFormat="1" applyFill="1" applyBorder="1" applyAlignment="1" applyProtection="1">
      <alignment horizontal="right"/>
      <protection locked="0"/>
    </xf>
    <xf numFmtId="49" fontId="1" fillId="0" borderId="68" xfId="1" applyNumberFormat="1" applyBorder="1" applyProtection="1">
      <protection locked="0"/>
    </xf>
    <xf numFmtId="0" fontId="9" fillId="9" borderId="30" xfId="1" applyFont="1" applyFill="1" applyBorder="1" applyAlignment="1">
      <alignment horizontal="center"/>
    </xf>
    <xf numFmtId="0" fontId="9" fillId="9" borderId="19" xfId="1" applyFont="1" applyFill="1" applyBorder="1" applyAlignment="1">
      <alignment horizontal="center"/>
    </xf>
    <xf numFmtId="0" fontId="9" fillId="9" borderId="19" xfId="1" applyNumberFormat="1" applyFont="1" applyFill="1" applyBorder="1" applyAlignment="1">
      <alignment horizontal="center"/>
    </xf>
    <xf numFmtId="0" fontId="9" fillId="9" borderId="37" xfId="1" applyNumberFormat="1" applyFont="1" applyFill="1" applyBorder="1" applyAlignment="1">
      <alignment horizontal="center"/>
    </xf>
    <xf numFmtId="49" fontId="1" fillId="0" borderId="17" xfId="1" applyNumberFormat="1" applyFill="1" applyBorder="1" applyAlignment="1" applyProtection="1">
      <alignment horizontal="right"/>
      <protection locked="0"/>
    </xf>
    <xf numFmtId="49" fontId="1" fillId="0" borderId="6" xfId="1" applyNumberFormat="1" applyFont="1" applyFill="1" applyBorder="1" applyProtection="1">
      <protection locked="0"/>
    </xf>
    <xf numFmtId="0" fontId="1" fillId="0" borderId="6" xfId="1" applyNumberFormat="1" applyFill="1" applyBorder="1" applyProtection="1">
      <protection locked="0"/>
    </xf>
    <xf numFmtId="0" fontId="1" fillId="0" borderId="32" xfId="1" applyFill="1" applyBorder="1" applyProtection="1">
      <protection locked="0"/>
    </xf>
    <xf numFmtId="1" fontId="9" fillId="8" borderId="69" xfId="1" applyNumberFormat="1" applyFont="1" applyFill="1" applyBorder="1" applyAlignment="1" applyProtection="1">
      <alignment horizontal="center"/>
    </xf>
    <xf numFmtId="0" fontId="1" fillId="8" borderId="69" xfId="1" applyFill="1" applyBorder="1" applyProtection="1">
      <protection locked="0"/>
    </xf>
    <xf numFmtId="0" fontId="1" fillId="8" borderId="69" xfId="1" applyNumberFormat="1" applyFill="1" applyBorder="1" applyProtection="1">
      <protection locked="0"/>
    </xf>
    <xf numFmtId="0" fontId="1" fillId="8" borderId="69" xfId="1" applyFont="1" applyFill="1" applyBorder="1" applyProtection="1">
      <protection locked="0"/>
    </xf>
    <xf numFmtId="49" fontId="1" fillId="0" borderId="30" xfId="1" applyNumberFormat="1" applyFill="1" applyBorder="1" applyAlignment="1" applyProtection="1">
      <alignment horizontal="right"/>
      <protection locked="0"/>
    </xf>
    <xf numFmtId="49" fontId="1" fillId="0" borderId="19" xfId="1" applyNumberFormat="1" applyBorder="1" applyProtection="1">
      <protection locked="0"/>
    </xf>
    <xf numFmtId="49" fontId="1" fillId="0" borderId="19" xfId="1" applyNumberFormat="1" applyFont="1" applyBorder="1" applyProtection="1">
      <protection locked="0"/>
    </xf>
    <xf numFmtId="49" fontId="1" fillId="0" borderId="19" xfId="1" applyNumberFormat="1" applyFont="1" applyFill="1" applyBorder="1" applyProtection="1">
      <protection locked="0"/>
    </xf>
    <xf numFmtId="49" fontId="1" fillId="0" borderId="6" xfId="1" applyNumberFormat="1" applyBorder="1" applyProtection="1">
      <protection locked="0"/>
    </xf>
    <xf numFmtId="49" fontId="1" fillId="0" borderId="6" xfId="1" applyNumberFormat="1" applyFont="1" applyBorder="1" applyProtection="1">
      <protection locked="0"/>
    </xf>
    <xf numFmtId="49" fontId="1" fillId="0" borderId="18" xfId="1" applyNumberFormat="1" applyFill="1" applyBorder="1" applyAlignment="1" applyProtection="1">
      <alignment horizontal="right"/>
      <protection locked="0"/>
    </xf>
    <xf numFmtId="49" fontId="1" fillId="0" borderId="34" xfId="1" applyNumberFormat="1" applyBorder="1" applyProtection="1">
      <protection locked="0"/>
    </xf>
    <xf numFmtId="49" fontId="1" fillId="0" borderId="34" xfId="1" applyNumberFormat="1" applyFont="1" applyBorder="1" applyProtection="1">
      <protection locked="0"/>
    </xf>
    <xf numFmtId="49" fontId="1" fillId="0" borderId="34" xfId="1" applyNumberFormat="1" applyFont="1" applyFill="1" applyBorder="1" applyProtection="1">
      <protection locked="0"/>
    </xf>
    <xf numFmtId="0" fontId="22" fillId="0" borderId="62" xfId="21" applyFont="1" applyBorder="1" applyAlignment="1">
      <alignment horizontal="left" vertical="top" wrapText="1"/>
      <protection locked="0"/>
    </xf>
    <xf numFmtId="0" fontId="22" fillId="0" borderId="62" xfId="34" applyFont="1" applyBorder="1" applyAlignment="1">
      <alignment horizontal="left" vertical="top" wrapText="1"/>
      <protection locked="0"/>
    </xf>
    <xf numFmtId="0" fontId="22" fillId="0" borderId="37" xfId="34" applyFont="1" applyBorder="1" applyAlignment="1">
      <alignment horizontal="left" vertical="top" wrapText="1"/>
      <protection locked="0"/>
    </xf>
    <xf numFmtId="0" fontId="46" fillId="0" borderId="38" xfId="0" applyFont="1" applyBorder="1" applyAlignment="1" applyProtection="1">
      <alignment horizontal="left" vertical="top" wrapText="1"/>
      <protection locked="0"/>
    </xf>
    <xf numFmtId="0" fontId="46" fillId="0" borderId="19" xfId="0" applyFont="1" applyBorder="1" applyAlignment="1" applyProtection="1">
      <alignment horizontal="left" vertical="top" wrapText="1"/>
      <protection locked="0"/>
    </xf>
    <xf numFmtId="0" fontId="22" fillId="0" borderId="6" xfId="1" applyNumberFormat="1" applyFont="1" applyBorder="1" applyAlignment="1" applyProtection="1">
      <alignment vertical="top"/>
      <protection locked="0"/>
    </xf>
    <xf numFmtId="0" fontId="1" fillId="0" borderId="32" xfId="1" applyFont="1" applyFill="1" applyBorder="1" applyAlignment="1" applyProtection="1">
      <alignment vertical="top"/>
      <protection locked="0"/>
    </xf>
    <xf numFmtId="0" fontId="22" fillId="0" borderId="34" xfId="1" applyNumberFormat="1" applyFont="1" applyBorder="1" applyAlignment="1" applyProtection="1">
      <alignment vertical="top"/>
      <protection locked="0"/>
    </xf>
    <xf numFmtId="0" fontId="1" fillId="0" borderId="35" xfId="1" applyFont="1" applyFill="1" applyBorder="1" applyAlignment="1" applyProtection="1">
      <alignment vertical="top"/>
      <protection locked="0"/>
    </xf>
    <xf numFmtId="0" fontId="1" fillId="0" borderId="62" xfId="1" applyFont="1" applyFill="1" applyBorder="1" applyAlignment="1" applyProtection="1">
      <alignment vertical="top"/>
      <protection locked="0"/>
    </xf>
    <xf numFmtId="0" fontId="22" fillId="0" borderId="19" xfId="1" applyNumberFormat="1" applyFont="1" applyBorder="1" applyAlignment="1" applyProtection="1">
      <alignment vertical="top"/>
      <protection locked="0"/>
    </xf>
    <xf numFmtId="0" fontId="1" fillId="0" borderId="37" xfId="1" applyFont="1" applyFill="1" applyBorder="1" applyAlignment="1" applyProtection="1">
      <alignment vertical="top"/>
      <protection locked="0"/>
    </xf>
    <xf numFmtId="0" fontId="1" fillId="0" borderId="35" xfId="1" applyFont="1" applyBorder="1" applyAlignment="1" applyProtection="1">
      <alignment vertical="top"/>
      <protection locked="0"/>
    </xf>
    <xf numFmtId="0" fontId="1" fillId="0" borderId="32" xfId="1" applyFont="1" applyBorder="1" applyAlignment="1" applyProtection="1">
      <alignment vertical="top"/>
      <protection locked="0"/>
    </xf>
    <xf numFmtId="0" fontId="1" fillId="0" borderId="62" xfId="1" applyFont="1" applyBorder="1" applyAlignment="1" applyProtection="1">
      <alignment vertical="top"/>
      <protection locked="0"/>
    </xf>
    <xf numFmtId="0" fontId="1" fillId="0" borderId="37" xfId="1" applyFont="1" applyBorder="1" applyAlignment="1" applyProtection="1">
      <alignment vertical="top"/>
      <protection locked="0"/>
    </xf>
    <xf numFmtId="0" fontId="1" fillId="0" borderId="6" xfId="1" applyNumberFormat="1" applyBorder="1" applyAlignment="1" applyProtection="1">
      <alignment vertical="top"/>
      <protection locked="0"/>
    </xf>
    <xf numFmtId="0" fontId="1" fillId="0" borderId="32" xfId="1" applyBorder="1" applyAlignment="1" applyProtection="1">
      <alignment vertical="top"/>
      <protection locked="0"/>
    </xf>
    <xf numFmtId="0" fontId="1" fillId="0" borderId="68" xfId="1" applyNumberFormat="1" applyBorder="1" applyAlignment="1" applyProtection="1">
      <alignment vertical="top"/>
      <protection locked="0"/>
    </xf>
    <xf numFmtId="0" fontId="1" fillId="0" borderId="10" xfId="1" applyBorder="1" applyAlignment="1" applyProtection="1">
      <alignment vertical="top"/>
      <protection locked="0"/>
    </xf>
    <xf numFmtId="0" fontId="1" fillId="0" borderId="0" xfId="1" applyNumberFormat="1" applyAlignment="1" applyProtection="1">
      <alignment vertical="top"/>
      <protection locked="0"/>
    </xf>
    <xf numFmtId="0" fontId="1" fillId="0" borderId="0" xfId="1" applyAlignment="1" applyProtection="1">
      <alignment vertical="top"/>
      <protection locked="0"/>
    </xf>
    <xf numFmtId="0" fontId="23" fillId="0" borderId="0" xfId="42" applyNumberFormat="1" applyFont="1" applyFill="1" applyAlignment="1" applyProtection="1">
      <alignment horizontal="left" vertical="top" wrapText="1"/>
    </xf>
    <xf numFmtId="0" fontId="7" fillId="9" borderId="66" xfId="1" applyNumberFormat="1" applyFont="1" applyFill="1" applyBorder="1" applyAlignment="1">
      <alignment horizontal="center" vertical="center"/>
    </xf>
    <xf numFmtId="0" fontId="0" fillId="9" borderId="62" xfId="0" applyNumberFormat="1" applyFill="1" applyBorder="1" applyAlignment="1">
      <alignment horizontal="center" vertical="center"/>
    </xf>
    <xf numFmtId="0" fontId="20" fillId="0" borderId="1" xfId="2" applyFont="1" applyFill="1" applyBorder="1" applyAlignment="1" applyProtection="1">
      <alignment horizontal="center"/>
      <protection locked="0"/>
    </xf>
    <xf numFmtId="0" fontId="20" fillId="0" borderId="2" xfId="2" applyFont="1" applyFill="1" applyBorder="1" applyAlignment="1" applyProtection="1">
      <alignment horizontal="center"/>
      <protection locked="0"/>
    </xf>
    <xf numFmtId="14" fontId="44" fillId="0" borderId="33" xfId="1" applyNumberFormat="1" applyFont="1" applyFill="1" applyBorder="1" applyAlignment="1" applyProtection="1">
      <alignment horizontal="center"/>
      <protection locked="0"/>
    </xf>
    <xf numFmtId="0" fontId="7" fillId="9" borderId="64" xfId="1" applyFont="1" applyFill="1" applyBorder="1" applyAlignment="1" applyProtection="1">
      <alignment horizontal="center" textRotation="90" wrapText="1"/>
    </xf>
    <xf numFmtId="0" fontId="0" fillId="0" borderId="61" xfId="0" applyBorder="1" applyAlignment="1">
      <alignment textRotation="90" wrapText="1"/>
    </xf>
    <xf numFmtId="0" fontId="7" fillId="9" borderId="65" xfId="1" applyFont="1" applyFill="1" applyBorder="1" applyAlignment="1" applyProtection="1">
      <alignment horizontal="center" textRotation="90" wrapText="1"/>
    </xf>
    <xf numFmtId="0" fontId="0" fillId="0" borderId="38" xfId="0" applyBorder="1" applyAlignment="1">
      <alignment textRotation="90" wrapText="1"/>
    </xf>
    <xf numFmtId="0" fontId="7" fillId="9" borderId="65" xfId="1" applyNumberFormat="1" applyFont="1" applyFill="1" applyBorder="1" applyAlignment="1">
      <alignment horizontal="center" vertical="center"/>
    </xf>
    <xf numFmtId="0" fontId="0" fillId="0" borderId="38" xfId="0" applyNumberFormat="1" applyBorder="1" applyAlignment="1">
      <alignment horizontal="center" vertical="center"/>
    </xf>
    <xf numFmtId="0" fontId="36" fillId="0" borderId="59" xfId="0" applyNumberFormat="1" applyFont="1" applyFill="1" applyBorder="1" applyAlignment="1" applyProtection="1">
      <alignment horizontal="center" vertical="center"/>
    </xf>
    <xf numFmtId="0" fontId="36" fillId="0" borderId="6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/>
    </xf>
    <xf numFmtId="0" fontId="7" fillId="0" borderId="38" xfId="0" applyNumberFormat="1" applyFont="1" applyFill="1" applyBorder="1" applyAlignment="1" applyProtection="1">
      <alignment horizontal="center" vertical="center" wrapText="1"/>
    </xf>
    <xf numFmtId="0" fontId="7" fillId="0" borderId="38" xfId="0" applyNumberFormat="1" applyFont="1" applyFill="1" applyBorder="1" applyAlignment="1" applyProtection="1">
      <alignment horizontal="center" vertical="center" textRotation="90" wrapText="1"/>
    </xf>
  </cellXfs>
  <cellStyles count="44">
    <cellStyle name="čárky 2" xfId="4"/>
    <cellStyle name="čárky 2 2" xfId="11"/>
    <cellStyle name="čárky 3" xfId="5"/>
    <cellStyle name="čárky 3 2" xfId="12"/>
    <cellStyle name="čárky 3 2 2" xfId="38"/>
    <cellStyle name="čárky 3 2 3" xfId="25"/>
    <cellStyle name="čárky 4" xfId="3"/>
    <cellStyle name="čárky 4 2" xfId="36"/>
    <cellStyle name="čárky 4 3" xfId="23"/>
    <cellStyle name="Normální" xfId="0" builtinId="0"/>
    <cellStyle name="Normální 10" xfId="21"/>
    <cellStyle name="Normální 10 2" xfId="34"/>
    <cellStyle name="normální 2" xfId="6"/>
    <cellStyle name="normální 3" xfId="2"/>
    <cellStyle name="normální 3 2" xfId="35"/>
    <cellStyle name="normální 3 3" xfId="22"/>
    <cellStyle name="Normální 4" xfId="15"/>
    <cellStyle name="Normální 4 2" xfId="29"/>
    <cellStyle name="Normální 4 3" xfId="27"/>
    <cellStyle name="Normální 5" xfId="16"/>
    <cellStyle name="Normální 5 2" xfId="40"/>
    <cellStyle name="Normální 5 3" xfId="28"/>
    <cellStyle name="Normální 6" xfId="17"/>
    <cellStyle name="Normální 6 2" xfId="41"/>
    <cellStyle name="Normální 6 3" xfId="30"/>
    <cellStyle name="Normální 7" xfId="18"/>
    <cellStyle name="Normální 7 2" xfId="31"/>
    <cellStyle name="Normální 8" xfId="19"/>
    <cellStyle name="Normální 8 2" xfId="32"/>
    <cellStyle name="Normální 9" xfId="20"/>
    <cellStyle name="Normální 9 2" xfId="33"/>
    <cellStyle name="normální_Malé Svatoňovice oprava k č 3 a 4" xfId="42"/>
    <cellStyle name="normální_POL.XLS" xfId="1"/>
    <cellStyle name="normální_SOxxxxxx" xfId="43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9"/>
    <cellStyle name="procent 3 2 3" xfId="26"/>
    <cellStyle name="procent 4" xfId="8"/>
    <cellStyle name="procent 4 2" xfId="37"/>
    <cellStyle name="procent 4 3" xfId="24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C24" sqref="C24"/>
    </sheetView>
  </sheetViews>
  <sheetFormatPr defaultRowHeight="15" x14ac:dyDescent="0.25"/>
  <cols>
    <col min="1" max="1" width="5.140625" style="49" customWidth="1"/>
    <col min="2" max="2" width="12.85546875" style="49" customWidth="1"/>
    <col min="3" max="3" width="62.85546875" style="49" customWidth="1"/>
    <col min="4" max="4" width="15.28515625" style="49" customWidth="1"/>
    <col min="5" max="16384" width="9.140625" style="49"/>
  </cols>
  <sheetData>
    <row r="1" spans="1:4" ht="18" x14ac:dyDescent="0.25">
      <c r="A1" s="182" t="s">
        <v>157</v>
      </c>
      <c r="B1" s="183"/>
      <c r="C1" s="183"/>
      <c r="D1" s="183"/>
    </row>
    <row r="2" spans="1:4" x14ac:dyDescent="0.25">
      <c r="A2" s="184" t="s">
        <v>158</v>
      </c>
      <c r="B2" s="185"/>
      <c r="C2" s="351" t="s">
        <v>50</v>
      </c>
      <c r="D2" s="351"/>
    </row>
    <row r="3" spans="1:4" x14ac:dyDescent="0.25">
      <c r="A3" s="186"/>
      <c r="B3" s="185"/>
      <c r="C3" s="187" t="s">
        <v>127</v>
      </c>
      <c r="D3" s="185"/>
    </row>
    <row r="4" spans="1:4" x14ac:dyDescent="0.25">
      <c r="A4" s="185" t="s">
        <v>159</v>
      </c>
      <c r="B4" s="185"/>
      <c r="C4" s="185"/>
      <c r="D4" s="185" t="s">
        <v>160</v>
      </c>
    </row>
    <row r="5" spans="1:4" x14ac:dyDescent="0.25">
      <c r="A5" s="185" t="s">
        <v>161</v>
      </c>
      <c r="B5" s="185"/>
      <c r="C5" s="185"/>
      <c r="D5" s="185" t="s">
        <v>162</v>
      </c>
    </row>
    <row r="6" spans="1:4" x14ac:dyDescent="0.25">
      <c r="A6" s="185"/>
      <c r="B6" s="185"/>
      <c r="C6" s="185"/>
      <c r="D6" s="183"/>
    </row>
    <row r="7" spans="1:4" x14ac:dyDescent="0.25">
      <c r="A7" s="188" t="s">
        <v>163</v>
      </c>
      <c r="B7" s="189" t="s">
        <v>164</v>
      </c>
      <c r="C7" s="190" t="s">
        <v>165</v>
      </c>
      <c r="D7" s="191" t="s">
        <v>166</v>
      </c>
    </row>
    <row r="8" spans="1:4" x14ac:dyDescent="0.25">
      <c r="A8" s="192">
        <v>1</v>
      </c>
      <c r="B8" s="193">
        <v>2</v>
      </c>
      <c r="C8" s="194">
        <v>3</v>
      </c>
      <c r="D8" s="195">
        <v>4</v>
      </c>
    </row>
    <row r="9" spans="1:4" x14ac:dyDescent="0.25">
      <c r="A9" s="196"/>
      <c r="B9" s="196"/>
      <c r="C9" s="197"/>
      <c r="D9" s="196"/>
    </row>
    <row r="10" spans="1:4" x14ac:dyDescent="0.25">
      <c r="A10" s="198"/>
      <c r="B10" s="199"/>
      <c r="C10" s="200"/>
      <c r="D10" s="201"/>
    </row>
    <row r="11" spans="1:4" x14ac:dyDescent="0.25">
      <c r="A11" s="214" t="s">
        <v>167</v>
      </c>
      <c r="B11" s="203" t="str">
        <f>spodek!J4</f>
        <v>SO 20-11-02</v>
      </c>
      <c r="C11" s="204" t="s">
        <v>126</v>
      </c>
      <c r="D11" s="205">
        <f>spodek!K1</f>
        <v>0</v>
      </c>
    </row>
    <row r="12" spans="1:4" x14ac:dyDescent="0.25">
      <c r="A12" s="214" t="s">
        <v>167</v>
      </c>
      <c r="B12" s="203" t="s">
        <v>170</v>
      </c>
      <c r="C12" s="206" t="s">
        <v>172</v>
      </c>
      <c r="D12" s="207">
        <f>'23,380'!$K$1</f>
        <v>0</v>
      </c>
    </row>
    <row r="13" spans="1:4" x14ac:dyDescent="0.25">
      <c r="A13" s="214" t="s">
        <v>167</v>
      </c>
      <c r="B13" s="203" t="s">
        <v>170</v>
      </c>
      <c r="C13" s="206" t="s">
        <v>255</v>
      </c>
      <c r="D13" s="207">
        <f>'23,530'!$K$1</f>
        <v>0</v>
      </c>
    </row>
    <row r="14" spans="1:4" x14ac:dyDescent="0.25">
      <c r="A14" s="214" t="s">
        <v>167</v>
      </c>
      <c r="B14" s="203" t="s">
        <v>170</v>
      </c>
      <c r="C14" s="206" t="s">
        <v>309</v>
      </c>
      <c r="D14" s="207">
        <f>'23780-23,900'!$K$1</f>
        <v>0</v>
      </c>
    </row>
    <row r="15" spans="1:4" x14ac:dyDescent="0.25">
      <c r="A15" s="214" t="s">
        <v>167</v>
      </c>
      <c r="B15" s="203" t="s">
        <v>170</v>
      </c>
      <c r="C15" s="206" t="s">
        <v>304</v>
      </c>
      <c r="D15" s="207">
        <f>'23,806'!$K$1</f>
        <v>0</v>
      </c>
    </row>
    <row r="16" spans="1:4" x14ac:dyDescent="0.25">
      <c r="A16" s="214" t="s">
        <v>167</v>
      </c>
      <c r="B16" s="203" t="s">
        <v>170</v>
      </c>
      <c r="C16" s="206" t="s">
        <v>310</v>
      </c>
      <c r="D16" s="207">
        <f>'23,896'!$K$1</f>
        <v>0</v>
      </c>
    </row>
    <row r="17" spans="1:8" x14ac:dyDescent="0.25">
      <c r="A17" s="214" t="s">
        <v>167</v>
      </c>
      <c r="B17" s="203" t="s">
        <v>170</v>
      </c>
      <c r="C17" s="206" t="s">
        <v>305</v>
      </c>
      <c r="D17" s="207">
        <f>'24,039'!$K$1</f>
        <v>0</v>
      </c>
    </row>
    <row r="18" spans="1:8" x14ac:dyDescent="0.25">
      <c r="A18" s="214" t="s">
        <v>167</v>
      </c>
      <c r="B18" s="203" t="s">
        <v>170</v>
      </c>
      <c r="C18" s="206" t="s">
        <v>306</v>
      </c>
      <c r="D18" s="207">
        <f>'24,187'!$K$1</f>
        <v>0</v>
      </c>
    </row>
    <row r="19" spans="1:8" x14ac:dyDescent="0.25">
      <c r="A19" s="214" t="s">
        <v>167</v>
      </c>
      <c r="B19" s="203" t="s">
        <v>170</v>
      </c>
      <c r="C19" s="206" t="s">
        <v>307</v>
      </c>
      <c r="D19" s="207">
        <f>'24,398'!$K$1</f>
        <v>0</v>
      </c>
      <c r="H19" s="49" t="s">
        <v>168</v>
      </c>
    </row>
    <row r="20" spans="1:8" x14ac:dyDescent="0.25">
      <c r="A20" s="214" t="s">
        <v>167</v>
      </c>
      <c r="B20" s="203" t="s">
        <v>170</v>
      </c>
      <c r="C20" s="206" t="s">
        <v>308</v>
      </c>
      <c r="D20" s="207">
        <f>'24,569'!$K$1</f>
        <v>0</v>
      </c>
    </row>
    <row r="21" spans="1:8" x14ac:dyDescent="0.25">
      <c r="A21" s="214"/>
      <c r="B21" s="203"/>
      <c r="C21" s="206"/>
      <c r="D21" s="207"/>
    </row>
    <row r="22" spans="1:8" x14ac:dyDescent="0.25">
      <c r="A22" s="214"/>
      <c r="B22" s="203"/>
      <c r="C22" s="241" t="s">
        <v>169</v>
      </c>
      <c r="D22" s="242">
        <f>SUM(D11:D21)</f>
        <v>0</v>
      </c>
    </row>
    <row r="23" spans="1:8" x14ac:dyDescent="0.25">
      <c r="A23" s="214"/>
      <c r="B23" s="203"/>
      <c r="C23" s="206"/>
      <c r="D23" s="207"/>
    </row>
    <row r="24" spans="1:8" x14ac:dyDescent="0.25">
      <c r="A24" s="214"/>
      <c r="B24" s="203"/>
      <c r="C24" s="206"/>
      <c r="D24" s="207"/>
    </row>
    <row r="25" spans="1:8" x14ac:dyDescent="0.25">
      <c r="A25" s="202"/>
      <c r="B25" s="208"/>
      <c r="C25" s="209"/>
      <c r="D25" s="210"/>
    </row>
    <row r="26" spans="1:8" x14ac:dyDescent="0.25">
      <c r="A26" s="202"/>
      <c r="B26" s="208"/>
      <c r="C26" s="209"/>
      <c r="D26" s="210"/>
    </row>
    <row r="27" spans="1:8" x14ac:dyDescent="0.25">
      <c r="A27" s="202"/>
      <c r="B27" s="208"/>
      <c r="C27" s="209"/>
      <c r="D27" s="210"/>
    </row>
    <row r="29" spans="1:8" x14ac:dyDescent="0.25">
      <c r="A29" s="211"/>
      <c r="B29" s="211"/>
      <c r="C29" s="211"/>
      <c r="D29" s="212"/>
    </row>
    <row r="30" spans="1:8" x14ac:dyDescent="0.25">
      <c r="A30" s="211"/>
      <c r="B30" s="211"/>
      <c r="C30" s="211"/>
      <c r="D30" s="213"/>
    </row>
    <row r="33" spans="1:4" x14ac:dyDescent="0.25">
      <c r="A33" s="211"/>
      <c r="B33" s="211"/>
      <c r="C33" s="211"/>
      <c r="D33" s="213"/>
    </row>
  </sheetData>
  <mergeCells count="1">
    <mergeCell ref="C2:D2"/>
  </mergeCells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5" workbookViewId="0">
      <selection activeCell="H11" sqref="H11:H32"/>
    </sheetView>
  </sheetViews>
  <sheetFormatPr defaultRowHeight="15" x14ac:dyDescent="0.25"/>
  <cols>
    <col min="1" max="1" width="4.7109375" style="216" customWidth="1"/>
    <col min="2" max="2" width="16.28515625" style="216" customWidth="1"/>
    <col min="3" max="3" width="57.7109375" style="216" customWidth="1"/>
    <col min="4" max="4" width="8.28515625" style="216" customWidth="1"/>
    <col min="5" max="5" width="7.7109375" style="216" customWidth="1"/>
    <col min="6" max="7" width="9.5703125" style="216" customWidth="1"/>
    <col min="8" max="8" width="9.7109375" style="216" customWidth="1"/>
    <col min="9" max="9" width="18.7109375" style="216" customWidth="1"/>
    <col min="10" max="10" width="11.7109375" style="216" customWidth="1"/>
    <col min="11" max="11" width="18.7109375" style="216" customWidth="1"/>
    <col min="12" max="12" width="3.7109375" style="216" customWidth="1"/>
    <col min="13" max="13" width="5.7109375" style="216" customWidth="1"/>
    <col min="14" max="14" width="8.7109375" style="216" customWidth="1"/>
    <col min="15" max="15" width="20.7109375" style="216" customWidth="1"/>
    <col min="16" max="16" width="40.7109375" style="216" customWidth="1"/>
    <col min="17" max="256" width="9.140625" style="216"/>
    <col min="257" max="257" width="4.7109375" style="216" customWidth="1"/>
    <col min="258" max="258" width="16.28515625" style="216" customWidth="1"/>
    <col min="259" max="259" width="57.7109375" style="216" customWidth="1"/>
    <col min="260" max="260" width="8.28515625" style="216" customWidth="1"/>
    <col min="261" max="261" width="7.7109375" style="216" customWidth="1"/>
    <col min="262" max="263" width="9.5703125" style="216" customWidth="1"/>
    <col min="264" max="264" width="9.7109375" style="216" customWidth="1"/>
    <col min="265" max="265" width="18.7109375" style="216" customWidth="1"/>
    <col min="266" max="266" width="11.7109375" style="216" customWidth="1"/>
    <col min="267" max="267" width="18.7109375" style="216" customWidth="1"/>
    <col min="268" max="268" width="3.7109375" style="216" customWidth="1"/>
    <col min="269" max="269" width="5.7109375" style="216" customWidth="1"/>
    <col min="270" max="270" width="8.7109375" style="216" customWidth="1"/>
    <col min="271" max="271" width="20.7109375" style="216" customWidth="1"/>
    <col min="272" max="272" width="40.7109375" style="216" customWidth="1"/>
    <col min="273" max="512" width="9.140625" style="216"/>
    <col min="513" max="513" width="4.7109375" style="216" customWidth="1"/>
    <col min="514" max="514" width="16.28515625" style="216" customWidth="1"/>
    <col min="515" max="515" width="57.7109375" style="216" customWidth="1"/>
    <col min="516" max="516" width="8.28515625" style="216" customWidth="1"/>
    <col min="517" max="517" width="7.7109375" style="216" customWidth="1"/>
    <col min="518" max="519" width="9.5703125" style="216" customWidth="1"/>
    <col min="520" max="520" width="9.7109375" style="216" customWidth="1"/>
    <col min="521" max="521" width="18.7109375" style="216" customWidth="1"/>
    <col min="522" max="522" width="11.7109375" style="216" customWidth="1"/>
    <col min="523" max="523" width="18.7109375" style="216" customWidth="1"/>
    <col min="524" max="524" width="3.7109375" style="216" customWidth="1"/>
    <col min="525" max="525" width="5.7109375" style="216" customWidth="1"/>
    <col min="526" max="526" width="8.7109375" style="216" customWidth="1"/>
    <col min="527" max="527" width="20.7109375" style="216" customWidth="1"/>
    <col min="528" max="528" width="40.7109375" style="216" customWidth="1"/>
    <col min="529" max="768" width="9.140625" style="216"/>
    <col min="769" max="769" width="4.7109375" style="216" customWidth="1"/>
    <col min="770" max="770" width="16.28515625" style="216" customWidth="1"/>
    <col min="771" max="771" width="57.7109375" style="216" customWidth="1"/>
    <col min="772" max="772" width="8.28515625" style="216" customWidth="1"/>
    <col min="773" max="773" width="7.7109375" style="216" customWidth="1"/>
    <col min="774" max="775" width="9.5703125" style="216" customWidth="1"/>
    <col min="776" max="776" width="9.7109375" style="216" customWidth="1"/>
    <col min="777" max="777" width="18.7109375" style="216" customWidth="1"/>
    <col min="778" max="778" width="11.7109375" style="216" customWidth="1"/>
    <col min="779" max="779" width="18.7109375" style="216" customWidth="1"/>
    <col min="780" max="780" width="3.7109375" style="216" customWidth="1"/>
    <col min="781" max="781" width="5.7109375" style="216" customWidth="1"/>
    <col min="782" max="782" width="8.7109375" style="216" customWidth="1"/>
    <col min="783" max="783" width="20.7109375" style="216" customWidth="1"/>
    <col min="784" max="784" width="40.7109375" style="216" customWidth="1"/>
    <col min="785" max="1024" width="9.140625" style="216"/>
    <col min="1025" max="1025" width="4.7109375" style="216" customWidth="1"/>
    <col min="1026" max="1026" width="16.28515625" style="216" customWidth="1"/>
    <col min="1027" max="1027" width="57.7109375" style="216" customWidth="1"/>
    <col min="1028" max="1028" width="8.28515625" style="216" customWidth="1"/>
    <col min="1029" max="1029" width="7.7109375" style="216" customWidth="1"/>
    <col min="1030" max="1031" width="9.5703125" style="216" customWidth="1"/>
    <col min="1032" max="1032" width="9.7109375" style="216" customWidth="1"/>
    <col min="1033" max="1033" width="18.7109375" style="216" customWidth="1"/>
    <col min="1034" max="1034" width="11.7109375" style="216" customWidth="1"/>
    <col min="1035" max="1035" width="18.7109375" style="216" customWidth="1"/>
    <col min="1036" max="1036" width="3.7109375" style="216" customWidth="1"/>
    <col min="1037" max="1037" width="5.7109375" style="216" customWidth="1"/>
    <col min="1038" max="1038" width="8.7109375" style="216" customWidth="1"/>
    <col min="1039" max="1039" width="20.7109375" style="216" customWidth="1"/>
    <col min="1040" max="1040" width="40.7109375" style="216" customWidth="1"/>
    <col min="1041" max="1280" width="9.140625" style="216"/>
    <col min="1281" max="1281" width="4.7109375" style="216" customWidth="1"/>
    <col min="1282" max="1282" width="16.28515625" style="216" customWidth="1"/>
    <col min="1283" max="1283" width="57.7109375" style="216" customWidth="1"/>
    <col min="1284" max="1284" width="8.28515625" style="216" customWidth="1"/>
    <col min="1285" max="1285" width="7.7109375" style="216" customWidth="1"/>
    <col min="1286" max="1287" width="9.5703125" style="216" customWidth="1"/>
    <col min="1288" max="1288" width="9.7109375" style="216" customWidth="1"/>
    <col min="1289" max="1289" width="18.7109375" style="216" customWidth="1"/>
    <col min="1290" max="1290" width="11.7109375" style="216" customWidth="1"/>
    <col min="1291" max="1291" width="18.7109375" style="216" customWidth="1"/>
    <col min="1292" max="1292" width="3.7109375" style="216" customWidth="1"/>
    <col min="1293" max="1293" width="5.7109375" style="216" customWidth="1"/>
    <col min="1294" max="1294" width="8.7109375" style="216" customWidth="1"/>
    <col min="1295" max="1295" width="20.7109375" style="216" customWidth="1"/>
    <col min="1296" max="1296" width="40.7109375" style="216" customWidth="1"/>
    <col min="1297" max="1536" width="9.140625" style="216"/>
    <col min="1537" max="1537" width="4.7109375" style="216" customWidth="1"/>
    <col min="1538" max="1538" width="16.28515625" style="216" customWidth="1"/>
    <col min="1539" max="1539" width="57.7109375" style="216" customWidth="1"/>
    <col min="1540" max="1540" width="8.28515625" style="216" customWidth="1"/>
    <col min="1541" max="1541" width="7.7109375" style="216" customWidth="1"/>
    <col min="1542" max="1543" width="9.5703125" style="216" customWidth="1"/>
    <col min="1544" max="1544" width="9.7109375" style="216" customWidth="1"/>
    <col min="1545" max="1545" width="18.7109375" style="216" customWidth="1"/>
    <col min="1546" max="1546" width="11.7109375" style="216" customWidth="1"/>
    <col min="1547" max="1547" width="18.7109375" style="216" customWidth="1"/>
    <col min="1548" max="1548" width="3.7109375" style="216" customWidth="1"/>
    <col min="1549" max="1549" width="5.7109375" style="216" customWidth="1"/>
    <col min="1550" max="1550" width="8.7109375" style="216" customWidth="1"/>
    <col min="1551" max="1551" width="20.7109375" style="216" customWidth="1"/>
    <col min="1552" max="1552" width="40.7109375" style="216" customWidth="1"/>
    <col min="1553" max="1792" width="9.140625" style="216"/>
    <col min="1793" max="1793" width="4.7109375" style="216" customWidth="1"/>
    <col min="1794" max="1794" width="16.28515625" style="216" customWidth="1"/>
    <col min="1795" max="1795" width="57.7109375" style="216" customWidth="1"/>
    <col min="1796" max="1796" width="8.28515625" style="216" customWidth="1"/>
    <col min="1797" max="1797" width="7.7109375" style="216" customWidth="1"/>
    <col min="1798" max="1799" width="9.5703125" style="216" customWidth="1"/>
    <col min="1800" max="1800" width="9.7109375" style="216" customWidth="1"/>
    <col min="1801" max="1801" width="18.7109375" style="216" customWidth="1"/>
    <col min="1802" max="1802" width="11.7109375" style="216" customWidth="1"/>
    <col min="1803" max="1803" width="18.7109375" style="216" customWidth="1"/>
    <col min="1804" max="1804" width="3.7109375" style="216" customWidth="1"/>
    <col min="1805" max="1805" width="5.7109375" style="216" customWidth="1"/>
    <col min="1806" max="1806" width="8.7109375" style="216" customWidth="1"/>
    <col min="1807" max="1807" width="20.7109375" style="216" customWidth="1"/>
    <col min="1808" max="1808" width="40.7109375" style="216" customWidth="1"/>
    <col min="1809" max="2048" width="9.140625" style="216"/>
    <col min="2049" max="2049" width="4.7109375" style="216" customWidth="1"/>
    <col min="2050" max="2050" width="16.28515625" style="216" customWidth="1"/>
    <col min="2051" max="2051" width="57.7109375" style="216" customWidth="1"/>
    <col min="2052" max="2052" width="8.28515625" style="216" customWidth="1"/>
    <col min="2053" max="2053" width="7.7109375" style="216" customWidth="1"/>
    <col min="2054" max="2055" width="9.5703125" style="216" customWidth="1"/>
    <col min="2056" max="2056" width="9.7109375" style="216" customWidth="1"/>
    <col min="2057" max="2057" width="18.7109375" style="216" customWidth="1"/>
    <col min="2058" max="2058" width="11.7109375" style="216" customWidth="1"/>
    <col min="2059" max="2059" width="18.7109375" style="216" customWidth="1"/>
    <col min="2060" max="2060" width="3.7109375" style="216" customWidth="1"/>
    <col min="2061" max="2061" width="5.7109375" style="216" customWidth="1"/>
    <col min="2062" max="2062" width="8.7109375" style="216" customWidth="1"/>
    <col min="2063" max="2063" width="20.7109375" style="216" customWidth="1"/>
    <col min="2064" max="2064" width="40.7109375" style="216" customWidth="1"/>
    <col min="2065" max="2304" width="9.140625" style="216"/>
    <col min="2305" max="2305" width="4.7109375" style="216" customWidth="1"/>
    <col min="2306" max="2306" width="16.28515625" style="216" customWidth="1"/>
    <col min="2307" max="2307" width="57.7109375" style="216" customWidth="1"/>
    <col min="2308" max="2308" width="8.28515625" style="216" customWidth="1"/>
    <col min="2309" max="2309" width="7.7109375" style="216" customWidth="1"/>
    <col min="2310" max="2311" width="9.5703125" style="216" customWidth="1"/>
    <col min="2312" max="2312" width="9.7109375" style="216" customWidth="1"/>
    <col min="2313" max="2313" width="18.7109375" style="216" customWidth="1"/>
    <col min="2314" max="2314" width="11.7109375" style="216" customWidth="1"/>
    <col min="2315" max="2315" width="18.7109375" style="216" customWidth="1"/>
    <col min="2316" max="2316" width="3.7109375" style="216" customWidth="1"/>
    <col min="2317" max="2317" width="5.7109375" style="216" customWidth="1"/>
    <col min="2318" max="2318" width="8.7109375" style="216" customWidth="1"/>
    <col min="2319" max="2319" width="20.7109375" style="216" customWidth="1"/>
    <col min="2320" max="2320" width="40.7109375" style="216" customWidth="1"/>
    <col min="2321" max="2560" width="9.140625" style="216"/>
    <col min="2561" max="2561" width="4.7109375" style="216" customWidth="1"/>
    <col min="2562" max="2562" width="16.28515625" style="216" customWidth="1"/>
    <col min="2563" max="2563" width="57.7109375" style="216" customWidth="1"/>
    <col min="2564" max="2564" width="8.28515625" style="216" customWidth="1"/>
    <col min="2565" max="2565" width="7.7109375" style="216" customWidth="1"/>
    <col min="2566" max="2567" width="9.5703125" style="216" customWidth="1"/>
    <col min="2568" max="2568" width="9.7109375" style="216" customWidth="1"/>
    <col min="2569" max="2569" width="18.7109375" style="216" customWidth="1"/>
    <col min="2570" max="2570" width="11.7109375" style="216" customWidth="1"/>
    <col min="2571" max="2571" width="18.7109375" style="216" customWidth="1"/>
    <col min="2572" max="2572" width="3.7109375" style="216" customWidth="1"/>
    <col min="2573" max="2573" width="5.7109375" style="216" customWidth="1"/>
    <col min="2574" max="2574" width="8.7109375" style="216" customWidth="1"/>
    <col min="2575" max="2575" width="20.7109375" style="216" customWidth="1"/>
    <col min="2576" max="2576" width="40.7109375" style="216" customWidth="1"/>
    <col min="2577" max="2816" width="9.140625" style="216"/>
    <col min="2817" max="2817" width="4.7109375" style="216" customWidth="1"/>
    <col min="2818" max="2818" width="16.28515625" style="216" customWidth="1"/>
    <col min="2819" max="2819" width="57.7109375" style="216" customWidth="1"/>
    <col min="2820" max="2820" width="8.28515625" style="216" customWidth="1"/>
    <col min="2821" max="2821" width="7.7109375" style="216" customWidth="1"/>
    <col min="2822" max="2823" width="9.5703125" style="216" customWidth="1"/>
    <col min="2824" max="2824" width="9.7109375" style="216" customWidth="1"/>
    <col min="2825" max="2825" width="18.7109375" style="216" customWidth="1"/>
    <col min="2826" max="2826" width="11.7109375" style="216" customWidth="1"/>
    <col min="2827" max="2827" width="18.7109375" style="216" customWidth="1"/>
    <col min="2828" max="2828" width="3.7109375" style="216" customWidth="1"/>
    <col min="2829" max="2829" width="5.7109375" style="216" customWidth="1"/>
    <col min="2830" max="2830" width="8.7109375" style="216" customWidth="1"/>
    <col min="2831" max="2831" width="20.7109375" style="216" customWidth="1"/>
    <col min="2832" max="2832" width="40.7109375" style="216" customWidth="1"/>
    <col min="2833" max="3072" width="9.140625" style="216"/>
    <col min="3073" max="3073" width="4.7109375" style="216" customWidth="1"/>
    <col min="3074" max="3074" width="16.28515625" style="216" customWidth="1"/>
    <col min="3075" max="3075" width="57.7109375" style="216" customWidth="1"/>
    <col min="3076" max="3076" width="8.28515625" style="216" customWidth="1"/>
    <col min="3077" max="3077" width="7.7109375" style="216" customWidth="1"/>
    <col min="3078" max="3079" width="9.5703125" style="216" customWidth="1"/>
    <col min="3080" max="3080" width="9.7109375" style="216" customWidth="1"/>
    <col min="3081" max="3081" width="18.7109375" style="216" customWidth="1"/>
    <col min="3082" max="3082" width="11.7109375" style="216" customWidth="1"/>
    <col min="3083" max="3083" width="18.7109375" style="216" customWidth="1"/>
    <col min="3084" max="3084" width="3.7109375" style="216" customWidth="1"/>
    <col min="3085" max="3085" width="5.7109375" style="216" customWidth="1"/>
    <col min="3086" max="3086" width="8.7109375" style="216" customWidth="1"/>
    <col min="3087" max="3087" width="20.7109375" style="216" customWidth="1"/>
    <col min="3088" max="3088" width="40.7109375" style="216" customWidth="1"/>
    <col min="3089" max="3328" width="9.140625" style="216"/>
    <col min="3329" max="3329" width="4.7109375" style="216" customWidth="1"/>
    <col min="3330" max="3330" width="16.28515625" style="216" customWidth="1"/>
    <col min="3331" max="3331" width="57.7109375" style="216" customWidth="1"/>
    <col min="3332" max="3332" width="8.28515625" style="216" customWidth="1"/>
    <col min="3333" max="3333" width="7.7109375" style="216" customWidth="1"/>
    <col min="3334" max="3335" width="9.5703125" style="216" customWidth="1"/>
    <col min="3336" max="3336" width="9.7109375" style="216" customWidth="1"/>
    <col min="3337" max="3337" width="18.7109375" style="216" customWidth="1"/>
    <col min="3338" max="3338" width="11.7109375" style="216" customWidth="1"/>
    <col min="3339" max="3339" width="18.7109375" style="216" customWidth="1"/>
    <col min="3340" max="3340" width="3.7109375" style="216" customWidth="1"/>
    <col min="3341" max="3341" width="5.7109375" style="216" customWidth="1"/>
    <col min="3342" max="3342" width="8.7109375" style="216" customWidth="1"/>
    <col min="3343" max="3343" width="20.7109375" style="216" customWidth="1"/>
    <col min="3344" max="3344" width="40.7109375" style="216" customWidth="1"/>
    <col min="3345" max="3584" width="9.140625" style="216"/>
    <col min="3585" max="3585" width="4.7109375" style="216" customWidth="1"/>
    <col min="3586" max="3586" width="16.28515625" style="216" customWidth="1"/>
    <col min="3587" max="3587" width="57.7109375" style="216" customWidth="1"/>
    <col min="3588" max="3588" width="8.28515625" style="216" customWidth="1"/>
    <col min="3589" max="3589" width="7.7109375" style="216" customWidth="1"/>
    <col min="3590" max="3591" width="9.5703125" style="216" customWidth="1"/>
    <col min="3592" max="3592" width="9.7109375" style="216" customWidth="1"/>
    <col min="3593" max="3593" width="18.7109375" style="216" customWidth="1"/>
    <col min="3594" max="3594" width="11.7109375" style="216" customWidth="1"/>
    <col min="3595" max="3595" width="18.7109375" style="216" customWidth="1"/>
    <col min="3596" max="3596" width="3.7109375" style="216" customWidth="1"/>
    <col min="3597" max="3597" width="5.7109375" style="216" customWidth="1"/>
    <col min="3598" max="3598" width="8.7109375" style="216" customWidth="1"/>
    <col min="3599" max="3599" width="20.7109375" style="216" customWidth="1"/>
    <col min="3600" max="3600" width="40.7109375" style="216" customWidth="1"/>
    <col min="3601" max="3840" width="9.140625" style="216"/>
    <col min="3841" max="3841" width="4.7109375" style="216" customWidth="1"/>
    <col min="3842" max="3842" width="16.28515625" style="216" customWidth="1"/>
    <col min="3843" max="3843" width="57.7109375" style="216" customWidth="1"/>
    <col min="3844" max="3844" width="8.28515625" style="216" customWidth="1"/>
    <col min="3845" max="3845" width="7.7109375" style="216" customWidth="1"/>
    <col min="3846" max="3847" width="9.5703125" style="216" customWidth="1"/>
    <col min="3848" max="3848" width="9.7109375" style="216" customWidth="1"/>
    <col min="3849" max="3849" width="18.7109375" style="216" customWidth="1"/>
    <col min="3850" max="3850" width="11.7109375" style="216" customWidth="1"/>
    <col min="3851" max="3851" width="18.7109375" style="216" customWidth="1"/>
    <col min="3852" max="3852" width="3.7109375" style="216" customWidth="1"/>
    <col min="3853" max="3853" width="5.7109375" style="216" customWidth="1"/>
    <col min="3854" max="3854" width="8.7109375" style="216" customWidth="1"/>
    <col min="3855" max="3855" width="20.7109375" style="216" customWidth="1"/>
    <col min="3856" max="3856" width="40.7109375" style="216" customWidth="1"/>
    <col min="3857" max="4096" width="9.140625" style="216"/>
    <col min="4097" max="4097" width="4.7109375" style="216" customWidth="1"/>
    <col min="4098" max="4098" width="16.28515625" style="216" customWidth="1"/>
    <col min="4099" max="4099" width="57.7109375" style="216" customWidth="1"/>
    <col min="4100" max="4100" width="8.28515625" style="216" customWidth="1"/>
    <col min="4101" max="4101" width="7.7109375" style="216" customWidth="1"/>
    <col min="4102" max="4103" width="9.5703125" style="216" customWidth="1"/>
    <col min="4104" max="4104" width="9.7109375" style="216" customWidth="1"/>
    <col min="4105" max="4105" width="18.7109375" style="216" customWidth="1"/>
    <col min="4106" max="4106" width="11.7109375" style="216" customWidth="1"/>
    <col min="4107" max="4107" width="18.7109375" style="216" customWidth="1"/>
    <col min="4108" max="4108" width="3.7109375" style="216" customWidth="1"/>
    <col min="4109" max="4109" width="5.7109375" style="216" customWidth="1"/>
    <col min="4110" max="4110" width="8.7109375" style="216" customWidth="1"/>
    <col min="4111" max="4111" width="20.7109375" style="216" customWidth="1"/>
    <col min="4112" max="4112" width="40.7109375" style="216" customWidth="1"/>
    <col min="4113" max="4352" width="9.140625" style="216"/>
    <col min="4353" max="4353" width="4.7109375" style="216" customWidth="1"/>
    <col min="4354" max="4354" width="16.28515625" style="216" customWidth="1"/>
    <col min="4355" max="4355" width="57.7109375" style="216" customWidth="1"/>
    <col min="4356" max="4356" width="8.28515625" style="216" customWidth="1"/>
    <col min="4357" max="4357" width="7.7109375" style="216" customWidth="1"/>
    <col min="4358" max="4359" width="9.5703125" style="216" customWidth="1"/>
    <col min="4360" max="4360" width="9.7109375" style="216" customWidth="1"/>
    <col min="4361" max="4361" width="18.7109375" style="216" customWidth="1"/>
    <col min="4362" max="4362" width="11.7109375" style="216" customWidth="1"/>
    <col min="4363" max="4363" width="18.7109375" style="216" customWidth="1"/>
    <col min="4364" max="4364" width="3.7109375" style="216" customWidth="1"/>
    <col min="4365" max="4365" width="5.7109375" style="216" customWidth="1"/>
    <col min="4366" max="4366" width="8.7109375" style="216" customWidth="1"/>
    <col min="4367" max="4367" width="20.7109375" style="216" customWidth="1"/>
    <col min="4368" max="4368" width="40.7109375" style="216" customWidth="1"/>
    <col min="4369" max="4608" width="9.140625" style="216"/>
    <col min="4609" max="4609" width="4.7109375" style="216" customWidth="1"/>
    <col min="4610" max="4610" width="16.28515625" style="216" customWidth="1"/>
    <col min="4611" max="4611" width="57.7109375" style="216" customWidth="1"/>
    <col min="4612" max="4612" width="8.28515625" style="216" customWidth="1"/>
    <col min="4613" max="4613" width="7.7109375" style="216" customWidth="1"/>
    <col min="4614" max="4615" width="9.5703125" style="216" customWidth="1"/>
    <col min="4616" max="4616" width="9.7109375" style="216" customWidth="1"/>
    <col min="4617" max="4617" width="18.7109375" style="216" customWidth="1"/>
    <col min="4618" max="4618" width="11.7109375" style="216" customWidth="1"/>
    <col min="4619" max="4619" width="18.7109375" style="216" customWidth="1"/>
    <col min="4620" max="4620" width="3.7109375" style="216" customWidth="1"/>
    <col min="4621" max="4621" width="5.7109375" style="216" customWidth="1"/>
    <col min="4622" max="4622" width="8.7109375" style="216" customWidth="1"/>
    <col min="4623" max="4623" width="20.7109375" style="216" customWidth="1"/>
    <col min="4624" max="4624" width="40.7109375" style="216" customWidth="1"/>
    <col min="4625" max="4864" width="9.140625" style="216"/>
    <col min="4865" max="4865" width="4.7109375" style="216" customWidth="1"/>
    <col min="4866" max="4866" width="16.28515625" style="216" customWidth="1"/>
    <col min="4867" max="4867" width="57.7109375" style="216" customWidth="1"/>
    <col min="4868" max="4868" width="8.28515625" style="216" customWidth="1"/>
    <col min="4869" max="4869" width="7.7109375" style="216" customWidth="1"/>
    <col min="4870" max="4871" width="9.5703125" style="216" customWidth="1"/>
    <col min="4872" max="4872" width="9.7109375" style="216" customWidth="1"/>
    <col min="4873" max="4873" width="18.7109375" style="216" customWidth="1"/>
    <col min="4874" max="4874" width="11.7109375" style="216" customWidth="1"/>
    <col min="4875" max="4875" width="18.7109375" style="216" customWidth="1"/>
    <col min="4876" max="4876" width="3.7109375" style="216" customWidth="1"/>
    <col min="4877" max="4877" width="5.7109375" style="216" customWidth="1"/>
    <col min="4878" max="4878" width="8.7109375" style="216" customWidth="1"/>
    <col min="4879" max="4879" width="20.7109375" style="216" customWidth="1"/>
    <col min="4880" max="4880" width="40.7109375" style="216" customWidth="1"/>
    <col min="4881" max="5120" width="9.140625" style="216"/>
    <col min="5121" max="5121" width="4.7109375" style="216" customWidth="1"/>
    <col min="5122" max="5122" width="16.28515625" style="216" customWidth="1"/>
    <col min="5123" max="5123" width="57.7109375" style="216" customWidth="1"/>
    <col min="5124" max="5124" width="8.28515625" style="216" customWidth="1"/>
    <col min="5125" max="5125" width="7.7109375" style="216" customWidth="1"/>
    <col min="5126" max="5127" width="9.5703125" style="216" customWidth="1"/>
    <col min="5128" max="5128" width="9.7109375" style="216" customWidth="1"/>
    <col min="5129" max="5129" width="18.7109375" style="216" customWidth="1"/>
    <col min="5130" max="5130" width="11.7109375" style="216" customWidth="1"/>
    <col min="5131" max="5131" width="18.7109375" style="216" customWidth="1"/>
    <col min="5132" max="5132" width="3.7109375" style="216" customWidth="1"/>
    <col min="5133" max="5133" width="5.7109375" style="216" customWidth="1"/>
    <col min="5134" max="5134" width="8.7109375" style="216" customWidth="1"/>
    <col min="5135" max="5135" width="20.7109375" style="216" customWidth="1"/>
    <col min="5136" max="5136" width="40.7109375" style="216" customWidth="1"/>
    <col min="5137" max="5376" width="9.140625" style="216"/>
    <col min="5377" max="5377" width="4.7109375" style="216" customWidth="1"/>
    <col min="5378" max="5378" width="16.28515625" style="216" customWidth="1"/>
    <col min="5379" max="5379" width="57.7109375" style="216" customWidth="1"/>
    <col min="5380" max="5380" width="8.28515625" style="216" customWidth="1"/>
    <col min="5381" max="5381" width="7.7109375" style="216" customWidth="1"/>
    <col min="5382" max="5383" width="9.5703125" style="216" customWidth="1"/>
    <col min="5384" max="5384" width="9.7109375" style="216" customWidth="1"/>
    <col min="5385" max="5385" width="18.7109375" style="216" customWidth="1"/>
    <col min="5386" max="5386" width="11.7109375" style="216" customWidth="1"/>
    <col min="5387" max="5387" width="18.7109375" style="216" customWidth="1"/>
    <col min="5388" max="5388" width="3.7109375" style="216" customWidth="1"/>
    <col min="5389" max="5389" width="5.7109375" style="216" customWidth="1"/>
    <col min="5390" max="5390" width="8.7109375" style="216" customWidth="1"/>
    <col min="5391" max="5391" width="20.7109375" style="216" customWidth="1"/>
    <col min="5392" max="5392" width="40.7109375" style="216" customWidth="1"/>
    <col min="5393" max="5632" width="9.140625" style="216"/>
    <col min="5633" max="5633" width="4.7109375" style="216" customWidth="1"/>
    <col min="5634" max="5634" width="16.28515625" style="216" customWidth="1"/>
    <col min="5635" max="5635" width="57.7109375" style="216" customWidth="1"/>
    <col min="5636" max="5636" width="8.28515625" style="216" customWidth="1"/>
    <col min="5637" max="5637" width="7.7109375" style="216" customWidth="1"/>
    <col min="5638" max="5639" width="9.5703125" style="216" customWidth="1"/>
    <col min="5640" max="5640" width="9.7109375" style="216" customWidth="1"/>
    <col min="5641" max="5641" width="18.7109375" style="216" customWidth="1"/>
    <col min="5642" max="5642" width="11.7109375" style="216" customWidth="1"/>
    <col min="5643" max="5643" width="18.7109375" style="216" customWidth="1"/>
    <col min="5644" max="5644" width="3.7109375" style="216" customWidth="1"/>
    <col min="5645" max="5645" width="5.7109375" style="216" customWidth="1"/>
    <col min="5646" max="5646" width="8.7109375" style="216" customWidth="1"/>
    <col min="5647" max="5647" width="20.7109375" style="216" customWidth="1"/>
    <col min="5648" max="5648" width="40.7109375" style="216" customWidth="1"/>
    <col min="5649" max="5888" width="9.140625" style="216"/>
    <col min="5889" max="5889" width="4.7109375" style="216" customWidth="1"/>
    <col min="5890" max="5890" width="16.28515625" style="216" customWidth="1"/>
    <col min="5891" max="5891" width="57.7109375" style="216" customWidth="1"/>
    <col min="5892" max="5892" width="8.28515625" style="216" customWidth="1"/>
    <col min="5893" max="5893" width="7.7109375" style="216" customWidth="1"/>
    <col min="5894" max="5895" width="9.5703125" style="216" customWidth="1"/>
    <col min="5896" max="5896" width="9.7109375" style="216" customWidth="1"/>
    <col min="5897" max="5897" width="18.7109375" style="216" customWidth="1"/>
    <col min="5898" max="5898" width="11.7109375" style="216" customWidth="1"/>
    <col min="5899" max="5899" width="18.7109375" style="216" customWidth="1"/>
    <col min="5900" max="5900" width="3.7109375" style="216" customWidth="1"/>
    <col min="5901" max="5901" width="5.7109375" style="216" customWidth="1"/>
    <col min="5902" max="5902" width="8.7109375" style="216" customWidth="1"/>
    <col min="5903" max="5903" width="20.7109375" style="216" customWidth="1"/>
    <col min="5904" max="5904" width="40.7109375" style="216" customWidth="1"/>
    <col min="5905" max="6144" width="9.140625" style="216"/>
    <col min="6145" max="6145" width="4.7109375" style="216" customWidth="1"/>
    <col min="6146" max="6146" width="16.28515625" style="216" customWidth="1"/>
    <col min="6147" max="6147" width="57.7109375" style="216" customWidth="1"/>
    <col min="6148" max="6148" width="8.28515625" style="216" customWidth="1"/>
    <col min="6149" max="6149" width="7.7109375" style="216" customWidth="1"/>
    <col min="6150" max="6151" width="9.5703125" style="216" customWidth="1"/>
    <col min="6152" max="6152" width="9.7109375" style="216" customWidth="1"/>
    <col min="6153" max="6153" width="18.7109375" style="216" customWidth="1"/>
    <col min="6154" max="6154" width="11.7109375" style="216" customWidth="1"/>
    <col min="6155" max="6155" width="18.7109375" style="216" customWidth="1"/>
    <col min="6156" max="6156" width="3.7109375" style="216" customWidth="1"/>
    <col min="6157" max="6157" width="5.7109375" style="216" customWidth="1"/>
    <col min="6158" max="6158" width="8.7109375" style="216" customWidth="1"/>
    <col min="6159" max="6159" width="20.7109375" style="216" customWidth="1"/>
    <col min="6160" max="6160" width="40.7109375" style="216" customWidth="1"/>
    <col min="6161" max="6400" width="9.140625" style="216"/>
    <col min="6401" max="6401" width="4.7109375" style="216" customWidth="1"/>
    <col min="6402" max="6402" width="16.28515625" style="216" customWidth="1"/>
    <col min="6403" max="6403" width="57.7109375" style="216" customWidth="1"/>
    <col min="6404" max="6404" width="8.28515625" style="216" customWidth="1"/>
    <col min="6405" max="6405" width="7.7109375" style="216" customWidth="1"/>
    <col min="6406" max="6407" width="9.5703125" style="216" customWidth="1"/>
    <col min="6408" max="6408" width="9.7109375" style="216" customWidth="1"/>
    <col min="6409" max="6409" width="18.7109375" style="216" customWidth="1"/>
    <col min="6410" max="6410" width="11.7109375" style="216" customWidth="1"/>
    <col min="6411" max="6411" width="18.7109375" style="216" customWidth="1"/>
    <col min="6412" max="6412" width="3.7109375" style="216" customWidth="1"/>
    <col min="6413" max="6413" width="5.7109375" style="216" customWidth="1"/>
    <col min="6414" max="6414" width="8.7109375" style="216" customWidth="1"/>
    <col min="6415" max="6415" width="20.7109375" style="216" customWidth="1"/>
    <col min="6416" max="6416" width="40.7109375" style="216" customWidth="1"/>
    <col min="6417" max="6656" width="9.140625" style="216"/>
    <col min="6657" max="6657" width="4.7109375" style="216" customWidth="1"/>
    <col min="6658" max="6658" width="16.28515625" style="216" customWidth="1"/>
    <col min="6659" max="6659" width="57.7109375" style="216" customWidth="1"/>
    <col min="6660" max="6660" width="8.28515625" style="216" customWidth="1"/>
    <col min="6661" max="6661" width="7.7109375" style="216" customWidth="1"/>
    <col min="6662" max="6663" width="9.5703125" style="216" customWidth="1"/>
    <col min="6664" max="6664" width="9.7109375" style="216" customWidth="1"/>
    <col min="6665" max="6665" width="18.7109375" style="216" customWidth="1"/>
    <col min="6666" max="6666" width="11.7109375" style="216" customWidth="1"/>
    <col min="6667" max="6667" width="18.7109375" style="216" customWidth="1"/>
    <col min="6668" max="6668" width="3.7109375" style="216" customWidth="1"/>
    <col min="6669" max="6669" width="5.7109375" style="216" customWidth="1"/>
    <col min="6670" max="6670" width="8.7109375" style="216" customWidth="1"/>
    <col min="6671" max="6671" width="20.7109375" style="216" customWidth="1"/>
    <col min="6672" max="6672" width="40.7109375" style="216" customWidth="1"/>
    <col min="6673" max="6912" width="9.140625" style="216"/>
    <col min="6913" max="6913" width="4.7109375" style="216" customWidth="1"/>
    <col min="6914" max="6914" width="16.28515625" style="216" customWidth="1"/>
    <col min="6915" max="6915" width="57.7109375" style="216" customWidth="1"/>
    <col min="6916" max="6916" width="8.28515625" style="216" customWidth="1"/>
    <col min="6917" max="6917" width="7.7109375" style="216" customWidth="1"/>
    <col min="6918" max="6919" width="9.5703125" style="216" customWidth="1"/>
    <col min="6920" max="6920" width="9.7109375" style="216" customWidth="1"/>
    <col min="6921" max="6921" width="18.7109375" style="216" customWidth="1"/>
    <col min="6922" max="6922" width="11.7109375" style="216" customWidth="1"/>
    <col min="6923" max="6923" width="18.7109375" style="216" customWidth="1"/>
    <col min="6924" max="6924" width="3.7109375" style="216" customWidth="1"/>
    <col min="6925" max="6925" width="5.7109375" style="216" customWidth="1"/>
    <col min="6926" max="6926" width="8.7109375" style="216" customWidth="1"/>
    <col min="6927" max="6927" width="20.7109375" style="216" customWidth="1"/>
    <col min="6928" max="6928" width="40.7109375" style="216" customWidth="1"/>
    <col min="6929" max="7168" width="9.140625" style="216"/>
    <col min="7169" max="7169" width="4.7109375" style="216" customWidth="1"/>
    <col min="7170" max="7170" width="16.28515625" style="216" customWidth="1"/>
    <col min="7171" max="7171" width="57.7109375" style="216" customWidth="1"/>
    <col min="7172" max="7172" width="8.28515625" style="216" customWidth="1"/>
    <col min="7173" max="7173" width="7.7109375" style="216" customWidth="1"/>
    <col min="7174" max="7175" width="9.5703125" style="216" customWidth="1"/>
    <col min="7176" max="7176" width="9.7109375" style="216" customWidth="1"/>
    <col min="7177" max="7177" width="18.7109375" style="216" customWidth="1"/>
    <col min="7178" max="7178" width="11.7109375" style="216" customWidth="1"/>
    <col min="7179" max="7179" width="18.7109375" style="216" customWidth="1"/>
    <col min="7180" max="7180" width="3.7109375" style="216" customWidth="1"/>
    <col min="7181" max="7181" width="5.7109375" style="216" customWidth="1"/>
    <col min="7182" max="7182" width="8.7109375" style="216" customWidth="1"/>
    <col min="7183" max="7183" width="20.7109375" style="216" customWidth="1"/>
    <col min="7184" max="7184" width="40.7109375" style="216" customWidth="1"/>
    <col min="7185" max="7424" width="9.140625" style="216"/>
    <col min="7425" max="7425" width="4.7109375" style="216" customWidth="1"/>
    <col min="7426" max="7426" width="16.28515625" style="216" customWidth="1"/>
    <col min="7427" max="7427" width="57.7109375" style="216" customWidth="1"/>
    <col min="7428" max="7428" width="8.28515625" style="216" customWidth="1"/>
    <col min="7429" max="7429" width="7.7109375" style="216" customWidth="1"/>
    <col min="7430" max="7431" width="9.5703125" style="216" customWidth="1"/>
    <col min="7432" max="7432" width="9.7109375" style="216" customWidth="1"/>
    <col min="7433" max="7433" width="18.7109375" style="216" customWidth="1"/>
    <col min="7434" max="7434" width="11.7109375" style="216" customWidth="1"/>
    <col min="7435" max="7435" width="18.7109375" style="216" customWidth="1"/>
    <col min="7436" max="7436" width="3.7109375" style="216" customWidth="1"/>
    <col min="7437" max="7437" width="5.7109375" style="216" customWidth="1"/>
    <col min="7438" max="7438" width="8.7109375" style="216" customWidth="1"/>
    <col min="7439" max="7439" width="20.7109375" style="216" customWidth="1"/>
    <col min="7440" max="7440" width="40.7109375" style="216" customWidth="1"/>
    <col min="7441" max="7680" width="9.140625" style="216"/>
    <col min="7681" max="7681" width="4.7109375" style="216" customWidth="1"/>
    <col min="7682" max="7682" width="16.28515625" style="216" customWidth="1"/>
    <col min="7683" max="7683" width="57.7109375" style="216" customWidth="1"/>
    <col min="7684" max="7684" width="8.28515625" style="216" customWidth="1"/>
    <col min="7685" max="7685" width="7.7109375" style="216" customWidth="1"/>
    <col min="7686" max="7687" width="9.5703125" style="216" customWidth="1"/>
    <col min="7688" max="7688" width="9.7109375" style="216" customWidth="1"/>
    <col min="7689" max="7689" width="18.7109375" style="216" customWidth="1"/>
    <col min="7690" max="7690" width="11.7109375" style="216" customWidth="1"/>
    <col min="7691" max="7691" width="18.7109375" style="216" customWidth="1"/>
    <col min="7692" max="7692" width="3.7109375" style="216" customWidth="1"/>
    <col min="7693" max="7693" width="5.7109375" style="216" customWidth="1"/>
    <col min="7694" max="7694" width="8.7109375" style="216" customWidth="1"/>
    <col min="7695" max="7695" width="20.7109375" style="216" customWidth="1"/>
    <col min="7696" max="7696" width="40.7109375" style="216" customWidth="1"/>
    <col min="7697" max="7936" width="9.140625" style="216"/>
    <col min="7937" max="7937" width="4.7109375" style="216" customWidth="1"/>
    <col min="7938" max="7938" width="16.28515625" style="216" customWidth="1"/>
    <col min="7939" max="7939" width="57.7109375" style="216" customWidth="1"/>
    <col min="7940" max="7940" width="8.28515625" style="216" customWidth="1"/>
    <col min="7941" max="7941" width="7.7109375" style="216" customWidth="1"/>
    <col min="7942" max="7943" width="9.5703125" style="216" customWidth="1"/>
    <col min="7944" max="7944" width="9.7109375" style="216" customWidth="1"/>
    <col min="7945" max="7945" width="18.7109375" style="216" customWidth="1"/>
    <col min="7946" max="7946" width="11.7109375" style="216" customWidth="1"/>
    <col min="7947" max="7947" width="18.7109375" style="216" customWidth="1"/>
    <col min="7948" max="7948" width="3.7109375" style="216" customWidth="1"/>
    <col min="7949" max="7949" width="5.7109375" style="216" customWidth="1"/>
    <col min="7950" max="7950" width="8.7109375" style="216" customWidth="1"/>
    <col min="7951" max="7951" width="20.7109375" style="216" customWidth="1"/>
    <col min="7952" max="7952" width="40.7109375" style="216" customWidth="1"/>
    <col min="7953" max="8192" width="9.140625" style="216"/>
    <col min="8193" max="8193" width="4.7109375" style="216" customWidth="1"/>
    <col min="8194" max="8194" width="16.28515625" style="216" customWidth="1"/>
    <col min="8195" max="8195" width="57.7109375" style="216" customWidth="1"/>
    <col min="8196" max="8196" width="8.28515625" style="216" customWidth="1"/>
    <col min="8197" max="8197" width="7.7109375" style="216" customWidth="1"/>
    <col min="8198" max="8199" width="9.5703125" style="216" customWidth="1"/>
    <col min="8200" max="8200" width="9.7109375" style="216" customWidth="1"/>
    <col min="8201" max="8201" width="18.7109375" style="216" customWidth="1"/>
    <col min="8202" max="8202" width="11.7109375" style="216" customWidth="1"/>
    <col min="8203" max="8203" width="18.7109375" style="216" customWidth="1"/>
    <col min="8204" max="8204" width="3.7109375" style="216" customWidth="1"/>
    <col min="8205" max="8205" width="5.7109375" style="216" customWidth="1"/>
    <col min="8206" max="8206" width="8.7109375" style="216" customWidth="1"/>
    <col min="8207" max="8207" width="20.7109375" style="216" customWidth="1"/>
    <col min="8208" max="8208" width="40.7109375" style="216" customWidth="1"/>
    <col min="8209" max="8448" width="9.140625" style="216"/>
    <col min="8449" max="8449" width="4.7109375" style="216" customWidth="1"/>
    <col min="8450" max="8450" width="16.28515625" style="216" customWidth="1"/>
    <col min="8451" max="8451" width="57.7109375" style="216" customWidth="1"/>
    <col min="8452" max="8452" width="8.28515625" style="216" customWidth="1"/>
    <col min="8453" max="8453" width="7.7109375" style="216" customWidth="1"/>
    <col min="8454" max="8455" width="9.5703125" style="216" customWidth="1"/>
    <col min="8456" max="8456" width="9.7109375" style="216" customWidth="1"/>
    <col min="8457" max="8457" width="18.7109375" style="216" customWidth="1"/>
    <col min="8458" max="8458" width="11.7109375" style="216" customWidth="1"/>
    <col min="8459" max="8459" width="18.7109375" style="216" customWidth="1"/>
    <col min="8460" max="8460" width="3.7109375" style="216" customWidth="1"/>
    <col min="8461" max="8461" width="5.7109375" style="216" customWidth="1"/>
    <col min="8462" max="8462" width="8.7109375" style="216" customWidth="1"/>
    <col min="8463" max="8463" width="20.7109375" style="216" customWidth="1"/>
    <col min="8464" max="8464" width="40.7109375" style="216" customWidth="1"/>
    <col min="8465" max="8704" width="9.140625" style="216"/>
    <col min="8705" max="8705" width="4.7109375" style="216" customWidth="1"/>
    <col min="8706" max="8706" width="16.28515625" style="216" customWidth="1"/>
    <col min="8707" max="8707" width="57.7109375" style="216" customWidth="1"/>
    <col min="8708" max="8708" width="8.28515625" style="216" customWidth="1"/>
    <col min="8709" max="8709" width="7.7109375" style="216" customWidth="1"/>
    <col min="8710" max="8711" width="9.5703125" style="216" customWidth="1"/>
    <col min="8712" max="8712" width="9.7109375" style="216" customWidth="1"/>
    <col min="8713" max="8713" width="18.7109375" style="216" customWidth="1"/>
    <col min="8714" max="8714" width="11.7109375" style="216" customWidth="1"/>
    <col min="8715" max="8715" width="18.7109375" style="216" customWidth="1"/>
    <col min="8716" max="8716" width="3.7109375" style="216" customWidth="1"/>
    <col min="8717" max="8717" width="5.7109375" style="216" customWidth="1"/>
    <col min="8718" max="8718" width="8.7109375" style="216" customWidth="1"/>
    <col min="8719" max="8719" width="20.7109375" style="216" customWidth="1"/>
    <col min="8720" max="8720" width="40.7109375" style="216" customWidth="1"/>
    <col min="8721" max="8960" width="9.140625" style="216"/>
    <col min="8961" max="8961" width="4.7109375" style="216" customWidth="1"/>
    <col min="8962" max="8962" width="16.28515625" style="216" customWidth="1"/>
    <col min="8963" max="8963" width="57.7109375" style="216" customWidth="1"/>
    <col min="8964" max="8964" width="8.28515625" style="216" customWidth="1"/>
    <col min="8965" max="8965" width="7.7109375" style="216" customWidth="1"/>
    <col min="8966" max="8967" width="9.5703125" style="216" customWidth="1"/>
    <col min="8968" max="8968" width="9.7109375" style="216" customWidth="1"/>
    <col min="8969" max="8969" width="18.7109375" style="216" customWidth="1"/>
    <col min="8970" max="8970" width="11.7109375" style="216" customWidth="1"/>
    <col min="8971" max="8971" width="18.7109375" style="216" customWidth="1"/>
    <col min="8972" max="8972" width="3.7109375" style="216" customWidth="1"/>
    <col min="8973" max="8973" width="5.7109375" style="216" customWidth="1"/>
    <col min="8974" max="8974" width="8.7109375" style="216" customWidth="1"/>
    <col min="8975" max="8975" width="20.7109375" style="216" customWidth="1"/>
    <col min="8976" max="8976" width="40.7109375" style="216" customWidth="1"/>
    <col min="8977" max="9216" width="9.140625" style="216"/>
    <col min="9217" max="9217" width="4.7109375" style="216" customWidth="1"/>
    <col min="9218" max="9218" width="16.28515625" style="216" customWidth="1"/>
    <col min="9219" max="9219" width="57.7109375" style="216" customWidth="1"/>
    <col min="9220" max="9220" width="8.28515625" style="216" customWidth="1"/>
    <col min="9221" max="9221" width="7.7109375" style="216" customWidth="1"/>
    <col min="9222" max="9223" width="9.5703125" style="216" customWidth="1"/>
    <col min="9224" max="9224" width="9.7109375" style="216" customWidth="1"/>
    <col min="9225" max="9225" width="18.7109375" style="216" customWidth="1"/>
    <col min="9226" max="9226" width="11.7109375" style="216" customWidth="1"/>
    <col min="9227" max="9227" width="18.7109375" style="216" customWidth="1"/>
    <col min="9228" max="9228" width="3.7109375" style="216" customWidth="1"/>
    <col min="9229" max="9229" width="5.7109375" style="216" customWidth="1"/>
    <col min="9230" max="9230" width="8.7109375" style="216" customWidth="1"/>
    <col min="9231" max="9231" width="20.7109375" style="216" customWidth="1"/>
    <col min="9232" max="9232" width="40.7109375" style="216" customWidth="1"/>
    <col min="9233" max="9472" width="9.140625" style="216"/>
    <col min="9473" max="9473" width="4.7109375" style="216" customWidth="1"/>
    <col min="9474" max="9474" width="16.28515625" style="216" customWidth="1"/>
    <col min="9475" max="9475" width="57.7109375" style="216" customWidth="1"/>
    <col min="9476" max="9476" width="8.28515625" style="216" customWidth="1"/>
    <col min="9477" max="9477" width="7.7109375" style="216" customWidth="1"/>
    <col min="9478" max="9479" width="9.5703125" style="216" customWidth="1"/>
    <col min="9480" max="9480" width="9.7109375" style="216" customWidth="1"/>
    <col min="9481" max="9481" width="18.7109375" style="216" customWidth="1"/>
    <col min="9482" max="9482" width="11.7109375" style="216" customWidth="1"/>
    <col min="9483" max="9483" width="18.7109375" style="216" customWidth="1"/>
    <col min="9484" max="9484" width="3.7109375" style="216" customWidth="1"/>
    <col min="9485" max="9485" width="5.7109375" style="216" customWidth="1"/>
    <col min="9486" max="9486" width="8.7109375" style="216" customWidth="1"/>
    <col min="9487" max="9487" width="20.7109375" style="216" customWidth="1"/>
    <col min="9488" max="9488" width="40.7109375" style="216" customWidth="1"/>
    <col min="9489" max="9728" width="9.140625" style="216"/>
    <col min="9729" max="9729" width="4.7109375" style="216" customWidth="1"/>
    <col min="9730" max="9730" width="16.28515625" style="216" customWidth="1"/>
    <col min="9731" max="9731" width="57.7109375" style="216" customWidth="1"/>
    <col min="9732" max="9732" width="8.28515625" style="216" customWidth="1"/>
    <col min="9733" max="9733" width="7.7109375" style="216" customWidth="1"/>
    <col min="9734" max="9735" width="9.5703125" style="216" customWidth="1"/>
    <col min="9736" max="9736" width="9.7109375" style="216" customWidth="1"/>
    <col min="9737" max="9737" width="18.7109375" style="216" customWidth="1"/>
    <col min="9738" max="9738" width="11.7109375" style="216" customWidth="1"/>
    <col min="9739" max="9739" width="18.7109375" style="216" customWidth="1"/>
    <col min="9740" max="9740" width="3.7109375" style="216" customWidth="1"/>
    <col min="9741" max="9741" width="5.7109375" style="216" customWidth="1"/>
    <col min="9742" max="9742" width="8.7109375" style="216" customWidth="1"/>
    <col min="9743" max="9743" width="20.7109375" style="216" customWidth="1"/>
    <col min="9744" max="9744" width="40.7109375" style="216" customWidth="1"/>
    <col min="9745" max="9984" width="9.140625" style="216"/>
    <col min="9985" max="9985" width="4.7109375" style="216" customWidth="1"/>
    <col min="9986" max="9986" width="16.28515625" style="216" customWidth="1"/>
    <col min="9987" max="9987" width="57.7109375" style="216" customWidth="1"/>
    <col min="9988" max="9988" width="8.28515625" style="216" customWidth="1"/>
    <col min="9989" max="9989" width="7.7109375" style="216" customWidth="1"/>
    <col min="9990" max="9991" width="9.5703125" style="216" customWidth="1"/>
    <col min="9992" max="9992" width="9.7109375" style="216" customWidth="1"/>
    <col min="9993" max="9993" width="18.7109375" style="216" customWidth="1"/>
    <col min="9994" max="9994" width="11.7109375" style="216" customWidth="1"/>
    <col min="9995" max="9995" width="18.7109375" style="216" customWidth="1"/>
    <col min="9996" max="9996" width="3.7109375" style="216" customWidth="1"/>
    <col min="9997" max="9997" width="5.7109375" style="216" customWidth="1"/>
    <col min="9998" max="9998" width="8.7109375" style="216" customWidth="1"/>
    <col min="9999" max="9999" width="20.7109375" style="216" customWidth="1"/>
    <col min="10000" max="10000" width="40.7109375" style="216" customWidth="1"/>
    <col min="10001" max="10240" width="9.140625" style="216"/>
    <col min="10241" max="10241" width="4.7109375" style="216" customWidth="1"/>
    <col min="10242" max="10242" width="16.28515625" style="216" customWidth="1"/>
    <col min="10243" max="10243" width="57.7109375" style="216" customWidth="1"/>
    <col min="10244" max="10244" width="8.28515625" style="216" customWidth="1"/>
    <col min="10245" max="10245" width="7.7109375" style="216" customWidth="1"/>
    <col min="10246" max="10247" width="9.5703125" style="216" customWidth="1"/>
    <col min="10248" max="10248" width="9.7109375" style="216" customWidth="1"/>
    <col min="10249" max="10249" width="18.7109375" style="216" customWidth="1"/>
    <col min="10250" max="10250" width="11.7109375" style="216" customWidth="1"/>
    <col min="10251" max="10251" width="18.7109375" style="216" customWidth="1"/>
    <col min="10252" max="10252" width="3.7109375" style="216" customWidth="1"/>
    <col min="10253" max="10253" width="5.7109375" style="216" customWidth="1"/>
    <col min="10254" max="10254" width="8.7109375" style="216" customWidth="1"/>
    <col min="10255" max="10255" width="20.7109375" style="216" customWidth="1"/>
    <col min="10256" max="10256" width="40.7109375" style="216" customWidth="1"/>
    <col min="10257" max="10496" width="9.140625" style="216"/>
    <col min="10497" max="10497" width="4.7109375" style="216" customWidth="1"/>
    <col min="10498" max="10498" width="16.28515625" style="216" customWidth="1"/>
    <col min="10499" max="10499" width="57.7109375" style="216" customWidth="1"/>
    <col min="10500" max="10500" width="8.28515625" style="216" customWidth="1"/>
    <col min="10501" max="10501" width="7.7109375" style="216" customWidth="1"/>
    <col min="10502" max="10503" width="9.5703125" style="216" customWidth="1"/>
    <col min="10504" max="10504" width="9.7109375" style="216" customWidth="1"/>
    <col min="10505" max="10505" width="18.7109375" style="216" customWidth="1"/>
    <col min="10506" max="10506" width="11.7109375" style="216" customWidth="1"/>
    <col min="10507" max="10507" width="18.7109375" style="216" customWidth="1"/>
    <col min="10508" max="10508" width="3.7109375" style="216" customWidth="1"/>
    <col min="10509" max="10509" width="5.7109375" style="216" customWidth="1"/>
    <col min="10510" max="10510" width="8.7109375" style="216" customWidth="1"/>
    <col min="10511" max="10511" width="20.7109375" style="216" customWidth="1"/>
    <col min="10512" max="10512" width="40.7109375" style="216" customWidth="1"/>
    <col min="10513" max="10752" width="9.140625" style="216"/>
    <col min="10753" max="10753" width="4.7109375" style="216" customWidth="1"/>
    <col min="10754" max="10754" width="16.28515625" style="216" customWidth="1"/>
    <col min="10755" max="10755" width="57.7109375" style="216" customWidth="1"/>
    <col min="10756" max="10756" width="8.28515625" style="216" customWidth="1"/>
    <col min="10757" max="10757" width="7.7109375" style="216" customWidth="1"/>
    <col min="10758" max="10759" width="9.5703125" style="216" customWidth="1"/>
    <col min="10760" max="10760" width="9.7109375" style="216" customWidth="1"/>
    <col min="10761" max="10761" width="18.7109375" style="216" customWidth="1"/>
    <col min="10762" max="10762" width="11.7109375" style="216" customWidth="1"/>
    <col min="10763" max="10763" width="18.7109375" style="216" customWidth="1"/>
    <col min="10764" max="10764" width="3.7109375" style="216" customWidth="1"/>
    <col min="10765" max="10765" width="5.7109375" style="216" customWidth="1"/>
    <col min="10766" max="10766" width="8.7109375" style="216" customWidth="1"/>
    <col min="10767" max="10767" width="20.7109375" style="216" customWidth="1"/>
    <col min="10768" max="10768" width="40.7109375" style="216" customWidth="1"/>
    <col min="10769" max="11008" width="9.140625" style="216"/>
    <col min="11009" max="11009" width="4.7109375" style="216" customWidth="1"/>
    <col min="11010" max="11010" width="16.28515625" style="216" customWidth="1"/>
    <col min="11011" max="11011" width="57.7109375" style="216" customWidth="1"/>
    <col min="11012" max="11012" width="8.28515625" style="216" customWidth="1"/>
    <col min="11013" max="11013" width="7.7109375" style="216" customWidth="1"/>
    <col min="11014" max="11015" width="9.5703125" style="216" customWidth="1"/>
    <col min="11016" max="11016" width="9.7109375" style="216" customWidth="1"/>
    <col min="11017" max="11017" width="18.7109375" style="216" customWidth="1"/>
    <col min="11018" max="11018" width="11.7109375" style="216" customWidth="1"/>
    <col min="11019" max="11019" width="18.7109375" style="216" customWidth="1"/>
    <col min="11020" max="11020" width="3.7109375" style="216" customWidth="1"/>
    <col min="11021" max="11021" width="5.7109375" style="216" customWidth="1"/>
    <col min="11022" max="11022" width="8.7109375" style="216" customWidth="1"/>
    <col min="11023" max="11023" width="20.7109375" style="216" customWidth="1"/>
    <col min="11024" max="11024" width="40.7109375" style="216" customWidth="1"/>
    <col min="11025" max="11264" width="9.140625" style="216"/>
    <col min="11265" max="11265" width="4.7109375" style="216" customWidth="1"/>
    <col min="11266" max="11266" width="16.28515625" style="216" customWidth="1"/>
    <col min="11267" max="11267" width="57.7109375" style="216" customWidth="1"/>
    <col min="11268" max="11268" width="8.28515625" style="216" customWidth="1"/>
    <col min="11269" max="11269" width="7.7109375" style="216" customWidth="1"/>
    <col min="11270" max="11271" width="9.5703125" style="216" customWidth="1"/>
    <col min="11272" max="11272" width="9.7109375" style="216" customWidth="1"/>
    <col min="11273" max="11273" width="18.7109375" style="216" customWidth="1"/>
    <col min="11274" max="11274" width="11.7109375" style="216" customWidth="1"/>
    <col min="11275" max="11275" width="18.7109375" style="216" customWidth="1"/>
    <col min="11276" max="11276" width="3.7109375" style="216" customWidth="1"/>
    <col min="11277" max="11277" width="5.7109375" style="216" customWidth="1"/>
    <col min="11278" max="11278" width="8.7109375" style="216" customWidth="1"/>
    <col min="11279" max="11279" width="20.7109375" style="216" customWidth="1"/>
    <col min="11280" max="11280" width="40.7109375" style="216" customWidth="1"/>
    <col min="11281" max="11520" width="9.140625" style="216"/>
    <col min="11521" max="11521" width="4.7109375" style="216" customWidth="1"/>
    <col min="11522" max="11522" width="16.28515625" style="216" customWidth="1"/>
    <col min="11523" max="11523" width="57.7109375" style="216" customWidth="1"/>
    <col min="11524" max="11524" width="8.28515625" style="216" customWidth="1"/>
    <col min="11525" max="11525" width="7.7109375" style="216" customWidth="1"/>
    <col min="11526" max="11527" width="9.5703125" style="216" customWidth="1"/>
    <col min="11528" max="11528" width="9.7109375" style="216" customWidth="1"/>
    <col min="11529" max="11529" width="18.7109375" style="216" customWidth="1"/>
    <col min="11530" max="11530" width="11.7109375" style="216" customWidth="1"/>
    <col min="11531" max="11531" width="18.7109375" style="216" customWidth="1"/>
    <col min="11532" max="11532" width="3.7109375" style="216" customWidth="1"/>
    <col min="11533" max="11533" width="5.7109375" style="216" customWidth="1"/>
    <col min="11534" max="11534" width="8.7109375" style="216" customWidth="1"/>
    <col min="11535" max="11535" width="20.7109375" style="216" customWidth="1"/>
    <col min="11536" max="11536" width="40.7109375" style="216" customWidth="1"/>
    <col min="11537" max="11776" width="9.140625" style="216"/>
    <col min="11777" max="11777" width="4.7109375" style="216" customWidth="1"/>
    <col min="11778" max="11778" width="16.28515625" style="216" customWidth="1"/>
    <col min="11779" max="11779" width="57.7109375" style="216" customWidth="1"/>
    <col min="11780" max="11780" width="8.28515625" style="216" customWidth="1"/>
    <col min="11781" max="11781" width="7.7109375" style="216" customWidth="1"/>
    <col min="11782" max="11783" width="9.5703125" style="216" customWidth="1"/>
    <col min="11784" max="11784" width="9.7109375" style="216" customWidth="1"/>
    <col min="11785" max="11785" width="18.7109375" style="216" customWidth="1"/>
    <col min="11786" max="11786" width="11.7109375" style="216" customWidth="1"/>
    <col min="11787" max="11787" width="18.7109375" style="216" customWidth="1"/>
    <col min="11788" max="11788" width="3.7109375" style="216" customWidth="1"/>
    <col min="11789" max="11789" width="5.7109375" style="216" customWidth="1"/>
    <col min="11790" max="11790" width="8.7109375" style="216" customWidth="1"/>
    <col min="11791" max="11791" width="20.7109375" style="216" customWidth="1"/>
    <col min="11792" max="11792" width="40.7109375" style="216" customWidth="1"/>
    <col min="11793" max="12032" width="9.140625" style="216"/>
    <col min="12033" max="12033" width="4.7109375" style="216" customWidth="1"/>
    <col min="12034" max="12034" width="16.28515625" style="216" customWidth="1"/>
    <col min="12035" max="12035" width="57.7109375" style="216" customWidth="1"/>
    <col min="12036" max="12036" width="8.28515625" style="216" customWidth="1"/>
    <col min="12037" max="12037" width="7.7109375" style="216" customWidth="1"/>
    <col min="12038" max="12039" width="9.5703125" style="216" customWidth="1"/>
    <col min="12040" max="12040" width="9.7109375" style="216" customWidth="1"/>
    <col min="12041" max="12041" width="18.7109375" style="216" customWidth="1"/>
    <col min="12042" max="12042" width="11.7109375" style="216" customWidth="1"/>
    <col min="12043" max="12043" width="18.7109375" style="216" customWidth="1"/>
    <col min="12044" max="12044" width="3.7109375" style="216" customWidth="1"/>
    <col min="12045" max="12045" width="5.7109375" style="216" customWidth="1"/>
    <col min="12046" max="12046" width="8.7109375" style="216" customWidth="1"/>
    <col min="12047" max="12047" width="20.7109375" style="216" customWidth="1"/>
    <col min="12048" max="12048" width="40.7109375" style="216" customWidth="1"/>
    <col min="12049" max="12288" width="9.140625" style="216"/>
    <col min="12289" max="12289" width="4.7109375" style="216" customWidth="1"/>
    <col min="12290" max="12290" width="16.28515625" style="216" customWidth="1"/>
    <col min="12291" max="12291" width="57.7109375" style="216" customWidth="1"/>
    <col min="12292" max="12292" width="8.28515625" style="216" customWidth="1"/>
    <col min="12293" max="12293" width="7.7109375" style="216" customWidth="1"/>
    <col min="12294" max="12295" width="9.5703125" style="216" customWidth="1"/>
    <col min="12296" max="12296" width="9.7109375" style="216" customWidth="1"/>
    <col min="12297" max="12297" width="18.7109375" style="216" customWidth="1"/>
    <col min="12298" max="12298" width="11.7109375" style="216" customWidth="1"/>
    <col min="12299" max="12299" width="18.7109375" style="216" customWidth="1"/>
    <col min="12300" max="12300" width="3.7109375" style="216" customWidth="1"/>
    <col min="12301" max="12301" width="5.7109375" style="216" customWidth="1"/>
    <col min="12302" max="12302" width="8.7109375" style="216" customWidth="1"/>
    <col min="12303" max="12303" width="20.7109375" style="216" customWidth="1"/>
    <col min="12304" max="12304" width="40.7109375" style="216" customWidth="1"/>
    <col min="12305" max="12544" width="9.140625" style="216"/>
    <col min="12545" max="12545" width="4.7109375" style="216" customWidth="1"/>
    <col min="12546" max="12546" width="16.28515625" style="216" customWidth="1"/>
    <col min="12547" max="12547" width="57.7109375" style="216" customWidth="1"/>
    <col min="12548" max="12548" width="8.28515625" style="216" customWidth="1"/>
    <col min="12549" max="12549" width="7.7109375" style="216" customWidth="1"/>
    <col min="12550" max="12551" width="9.5703125" style="216" customWidth="1"/>
    <col min="12552" max="12552" width="9.7109375" style="216" customWidth="1"/>
    <col min="12553" max="12553" width="18.7109375" style="216" customWidth="1"/>
    <col min="12554" max="12554" width="11.7109375" style="216" customWidth="1"/>
    <col min="12555" max="12555" width="18.7109375" style="216" customWidth="1"/>
    <col min="12556" max="12556" width="3.7109375" style="216" customWidth="1"/>
    <col min="12557" max="12557" width="5.7109375" style="216" customWidth="1"/>
    <col min="12558" max="12558" width="8.7109375" style="216" customWidth="1"/>
    <col min="12559" max="12559" width="20.7109375" style="216" customWidth="1"/>
    <col min="12560" max="12560" width="40.7109375" style="216" customWidth="1"/>
    <col min="12561" max="12800" width="9.140625" style="216"/>
    <col min="12801" max="12801" width="4.7109375" style="216" customWidth="1"/>
    <col min="12802" max="12802" width="16.28515625" style="216" customWidth="1"/>
    <col min="12803" max="12803" width="57.7109375" style="216" customWidth="1"/>
    <col min="12804" max="12804" width="8.28515625" style="216" customWidth="1"/>
    <col min="12805" max="12805" width="7.7109375" style="216" customWidth="1"/>
    <col min="12806" max="12807" width="9.5703125" style="216" customWidth="1"/>
    <col min="12808" max="12808" width="9.7109375" style="216" customWidth="1"/>
    <col min="12809" max="12809" width="18.7109375" style="216" customWidth="1"/>
    <col min="12810" max="12810" width="11.7109375" style="216" customWidth="1"/>
    <col min="12811" max="12811" width="18.7109375" style="216" customWidth="1"/>
    <col min="12812" max="12812" width="3.7109375" style="216" customWidth="1"/>
    <col min="12813" max="12813" width="5.7109375" style="216" customWidth="1"/>
    <col min="12814" max="12814" width="8.7109375" style="216" customWidth="1"/>
    <col min="12815" max="12815" width="20.7109375" style="216" customWidth="1"/>
    <col min="12816" max="12816" width="40.7109375" style="216" customWidth="1"/>
    <col min="12817" max="13056" width="9.140625" style="216"/>
    <col min="13057" max="13057" width="4.7109375" style="216" customWidth="1"/>
    <col min="13058" max="13058" width="16.28515625" style="216" customWidth="1"/>
    <col min="13059" max="13059" width="57.7109375" style="216" customWidth="1"/>
    <col min="13060" max="13060" width="8.28515625" style="216" customWidth="1"/>
    <col min="13061" max="13061" width="7.7109375" style="216" customWidth="1"/>
    <col min="13062" max="13063" width="9.5703125" style="216" customWidth="1"/>
    <col min="13064" max="13064" width="9.7109375" style="216" customWidth="1"/>
    <col min="13065" max="13065" width="18.7109375" style="216" customWidth="1"/>
    <col min="13066" max="13066" width="11.7109375" style="216" customWidth="1"/>
    <col min="13067" max="13067" width="18.7109375" style="216" customWidth="1"/>
    <col min="13068" max="13068" width="3.7109375" style="216" customWidth="1"/>
    <col min="13069" max="13069" width="5.7109375" style="216" customWidth="1"/>
    <col min="13070" max="13070" width="8.7109375" style="216" customWidth="1"/>
    <col min="13071" max="13071" width="20.7109375" style="216" customWidth="1"/>
    <col min="13072" max="13072" width="40.7109375" style="216" customWidth="1"/>
    <col min="13073" max="13312" width="9.140625" style="216"/>
    <col min="13313" max="13313" width="4.7109375" style="216" customWidth="1"/>
    <col min="13314" max="13314" width="16.28515625" style="216" customWidth="1"/>
    <col min="13315" max="13315" width="57.7109375" style="216" customWidth="1"/>
    <col min="13316" max="13316" width="8.28515625" style="216" customWidth="1"/>
    <col min="13317" max="13317" width="7.7109375" style="216" customWidth="1"/>
    <col min="13318" max="13319" width="9.5703125" style="216" customWidth="1"/>
    <col min="13320" max="13320" width="9.7109375" style="216" customWidth="1"/>
    <col min="13321" max="13321" width="18.7109375" style="216" customWidth="1"/>
    <col min="13322" max="13322" width="11.7109375" style="216" customWidth="1"/>
    <col min="13323" max="13323" width="18.7109375" style="216" customWidth="1"/>
    <col min="13324" max="13324" width="3.7109375" style="216" customWidth="1"/>
    <col min="13325" max="13325" width="5.7109375" style="216" customWidth="1"/>
    <col min="13326" max="13326" width="8.7109375" style="216" customWidth="1"/>
    <col min="13327" max="13327" width="20.7109375" style="216" customWidth="1"/>
    <col min="13328" max="13328" width="40.7109375" style="216" customWidth="1"/>
    <col min="13329" max="13568" width="9.140625" style="216"/>
    <col min="13569" max="13569" width="4.7109375" style="216" customWidth="1"/>
    <col min="13570" max="13570" width="16.28515625" style="216" customWidth="1"/>
    <col min="13571" max="13571" width="57.7109375" style="216" customWidth="1"/>
    <col min="13572" max="13572" width="8.28515625" style="216" customWidth="1"/>
    <col min="13573" max="13573" width="7.7109375" style="216" customWidth="1"/>
    <col min="13574" max="13575" width="9.5703125" style="216" customWidth="1"/>
    <col min="13576" max="13576" width="9.7109375" style="216" customWidth="1"/>
    <col min="13577" max="13577" width="18.7109375" style="216" customWidth="1"/>
    <col min="13578" max="13578" width="11.7109375" style="216" customWidth="1"/>
    <col min="13579" max="13579" width="18.7109375" style="216" customWidth="1"/>
    <col min="13580" max="13580" width="3.7109375" style="216" customWidth="1"/>
    <col min="13581" max="13581" width="5.7109375" style="216" customWidth="1"/>
    <col min="13582" max="13582" width="8.7109375" style="216" customWidth="1"/>
    <col min="13583" max="13583" width="20.7109375" style="216" customWidth="1"/>
    <col min="13584" max="13584" width="40.7109375" style="216" customWidth="1"/>
    <col min="13585" max="13824" width="9.140625" style="216"/>
    <col min="13825" max="13825" width="4.7109375" style="216" customWidth="1"/>
    <col min="13826" max="13826" width="16.28515625" style="216" customWidth="1"/>
    <col min="13827" max="13827" width="57.7109375" style="216" customWidth="1"/>
    <col min="13828" max="13828" width="8.28515625" style="216" customWidth="1"/>
    <col min="13829" max="13829" width="7.7109375" style="216" customWidth="1"/>
    <col min="13830" max="13831" width="9.5703125" style="216" customWidth="1"/>
    <col min="13832" max="13832" width="9.7109375" style="216" customWidth="1"/>
    <col min="13833" max="13833" width="18.7109375" style="216" customWidth="1"/>
    <col min="13834" max="13834" width="11.7109375" style="216" customWidth="1"/>
    <col min="13835" max="13835" width="18.7109375" style="216" customWidth="1"/>
    <col min="13836" max="13836" width="3.7109375" style="216" customWidth="1"/>
    <col min="13837" max="13837" width="5.7109375" style="216" customWidth="1"/>
    <col min="13838" max="13838" width="8.7109375" style="216" customWidth="1"/>
    <col min="13839" max="13839" width="20.7109375" style="216" customWidth="1"/>
    <col min="13840" max="13840" width="40.7109375" style="216" customWidth="1"/>
    <col min="13841" max="14080" width="9.140625" style="216"/>
    <col min="14081" max="14081" width="4.7109375" style="216" customWidth="1"/>
    <col min="14082" max="14082" width="16.28515625" style="216" customWidth="1"/>
    <col min="14083" max="14083" width="57.7109375" style="216" customWidth="1"/>
    <col min="14084" max="14084" width="8.28515625" style="216" customWidth="1"/>
    <col min="14085" max="14085" width="7.7109375" style="216" customWidth="1"/>
    <col min="14086" max="14087" width="9.5703125" style="216" customWidth="1"/>
    <col min="14088" max="14088" width="9.7109375" style="216" customWidth="1"/>
    <col min="14089" max="14089" width="18.7109375" style="216" customWidth="1"/>
    <col min="14090" max="14090" width="11.7109375" style="216" customWidth="1"/>
    <col min="14091" max="14091" width="18.7109375" style="216" customWidth="1"/>
    <col min="14092" max="14092" width="3.7109375" style="216" customWidth="1"/>
    <col min="14093" max="14093" width="5.7109375" style="216" customWidth="1"/>
    <col min="14094" max="14094" width="8.7109375" style="216" customWidth="1"/>
    <col min="14095" max="14095" width="20.7109375" style="216" customWidth="1"/>
    <col min="14096" max="14096" width="40.7109375" style="216" customWidth="1"/>
    <col min="14097" max="14336" width="9.140625" style="216"/>
    <col min="14337" max="14337" width="4.7109375" style="216" customWidth="1"/>
    <col min="14338" max="14338" width="16.28515625" style="216" customWidth="1"/>
    <col min="14339" max="14339" width="57.7109375" style="216" customWidth="1"/>
    <col min="14340" max="14340" width="8.28515625" style="216" customWidth="1"/>
    <col min="14341" max="14341" width="7.7109375" style="216" customWidth="1"/>
    <col min="14342" max="14343" width="9.5703125" style="216" customWidth="1"/>
    <col min="14344" max="14344" width="9.7109375" style="216" customWidth="1"/>
    <col min="14345" max="14345" width="18.7109375" style="216" customWidth="1"/>
    <col min="14346" max="14346" width="11.7109375" style="216" customWidth="1"/>
    <col min="14347" max="14347" width="18.7109375" style="216" customWidth="1"/>
    <col min="14348" max="14348" width="3.7109375" style="216" customWidth="1"/>
    <col min="14349" max="14349" width="5.7109375" style="216" customWidth="1"/>
    <col min="14350" max="14350" width="8.7109375" style="216" customWidth="1"/>
    <col min="14351" max="14351" width="20.7109375" style="216" customWidth="1"/>
    <col min="14352" max="14352" width="40.7109375" style="216" customWidth="1"/>
    <col min="14353" max="14592" width="9.140625" style="216"/>
    <col min="14593" max="14593" width="4.7109375" style="216" customWidth="1"/>
    <col min="14594" max="14594" width="16.28515625" style="216" customWidth="1"/>
    <col min="14595" max="14595" width="57.7109375" style="216" customWidth="1"/>
    <col min="14596" max="14596" width="8.28515625" style="216" customWidth="1"/>
    <col min="14597" max="14597" width="7.7109375" style="216" customWidth="1"/>
    <col min="14598" max="14599" width="9.5703125" style="216" customWidth="1"/>
    <col min="14600" max="14600" width="9.7109375" style="216" customWidth="1"/>
    <col min="14601" max="14601" width="18.7109375" style="216" customWidth="1"/>
    <col min="14602" max="14602" width="11.7109375" style="216" customWidth="1"/>
    <col min="14603" max="14603" width="18.7109375" style="216" customWidth="1"/>
    <col min="14604" max="14604" width="3.7109375" style="216" customWidth="1"/>
    <col min="14605" max="14605" width="5.7109375" style="216" customWidth="1"/>
    <col min="14606" max="14606" width="8.7109375" style="216" customWidth="1"/>
    <col min="14607" max="14607" width="20.7109375" style="216" customWidth="1"/>
    <col min="14608" max="14608" width="40.7109375" style="216" customWidth="1"/>
    <col min="14609" max="14848" width="9.140625" style="216"/>
    <col min="14849" max="14849" width="4.7109375" style="216" customWidth="1"/>
    <col min="14850" max="14850" width="16.28515625" style="216" customWidth="1"/>
    <col min="14851" max="14851" width="57.7109375" style="216" customWidth="1"/>
    <col min="14852" max="14852" width="8.28515625" style="216" customWidth="1"/>
    <col min="14853" max="14853" width="7.7109375" style="216" customWidth="1"/>
    <col min="14854" max="14855" width="9.5703125" style="216" customWidth="1"/>
    <col min="14856" max="14856" width="9.7109375" style="216" customWidth="1"/>
    <col min="14857" max="14857" width="18.7109375" style="216" customWidth="1"/>
    <col min="14858" max="14858" width="11.7109375" style="216" customWidth="1"/>
    <col min="14859" max="14859" width="18.7109375" style="216" customWidth="1"/>
    <col min="14860" max="14860" width="3.7109375" style="216" customWidth="1"/>
    <col min="14861" max="14861" width="5.7109375" style="216" customWidth="1"/>
    <col min="14862" max="14862" width="8.7109375" style="216" customWidth="1"/>
    <col min="14863" max="14863" width="20.7109375" style="216" customWidth="1"/>
    <col min="14864" max="14864" width="40.7109375" style="216" customWidth="1"/>
    <col min="14865" max="15104" width="9.140625" style="216"/>
    <col min="15105" max="15105" width="4.7109375" style="216" customWidth="1"/>
    <col min="15106" max="15106" width="16.28515625" style="216" customWidth="1"/>
    <col min="15107" max="15107" width="57.7109375" style="216" customWidth="1"/>
    <col min="15108" max="15108" width="8.28515625" style="216" customWidth="1"/>
    <col min="15109" max="15109" width="7.7109375" style="216" customWidth="1"/>
    <col min="15110" max="15111" width="9.5703125" style="216" customWidth="1"/>
    <col min="15112" max="15112" width="9.7109375" style="216" customWidth="1"/>
    <col min="15113" max="15113" width="18.7109375" style="216" customWidth="1"/>
    <col min="15114" max="15114" width="11.7109375" style="216" customWidth="1"/>
    <col min="15115" max="15115" width="18.7109375" style="216" customWidth="1"/>
    <col min="15116" max="15116" width="3.7109375" style="216" customWidth="1"/>
    <col min="15117" max="15117" width="5.7109375" style="216" customWidth="1"/>
    <col min="15118" max="15118" width="8.7109375" style="216" customWidth="1"/>
    <col min="15119" max="15119" width="20.7109375" style="216" customWidth="1"/>
    <col min="15120" max="15120" width="40.7109375" style="216" customWidth="1"/>
    <col min="15121" max="15360" width="9.140625" style="216"/>
    <col min="15361" max="15361" width="4.7109375" style="216" customWidth="1"/>
    <col min="15362" max="15362" width="16.28515625" style="216" customWidth="1"/>
    <col min="15363" max="15363" width="57.7109375" style="216" customWidth="1"/>
    <col min="15364" max="15364" width="8.28515625" style="216" customWidth="1"/>
    <col min="15365" max="15365" width="7.7109375" style="216" customWidth="1"/>
    <col min="15366" max="15367" width="9.5703125" style="216" customWidth="1"/>
    <col min="15368" max="15368" width="9.7109375" style="216" customWidth="1"/>
    <col min="15369" max="15369" width="18.7109375" style="216" customWidth="1"/>
    <col min="15370" max="15370" width="11.7109375" style="216" customWidth="1"/>
    <col min="15371" max="15371" width="18.7109375" style="216" customWidth="1"/>
    <col min="15372" max="15372" width="3.7109375" style="216" customWidth="1"/>
    <col min="15373" max="15373" width="5.7109375" style="216" customWidth="1"/>
    <col min="15374" max="15374" width="8.7109375" style="216" customWidth="1"/>
    <col min="15375" max="15375" width="20.7109375" style="216" customWidth="1"/>
    <col min="15376" max="15376" width="40.7109375" style="216" customWidth="1"/>
    <col min="15377" max="15616" width="9.140625" style="216"/>
    <col min="15617" max="15617" width="4.7109375" style="216" customWidth="1"/>
    <col min="15618" max="15618" width="16.28515625" style="216" customWidth="1"/>
    <col min="15619" max="15619" width="57.7109375" style="216" customWidth="1"/>
    <col min="15620" max="15620" width="8.28515625" style="216" customWidth="1"/>
    <col min="15621" max="15621" width="7.7109375" style="216" customWidth="1"/>
    <col min="15622" max="15623" width="9.5703125" style="216" customWidth="1"/>
    <col min="15624" max="15624" width="9.7109375" style="216" customWidth="1"/>
    <col min="15625" max="15625" width="18.7109375" style="216" customWidth="1"/>
    <col min="15626" max="15626" width="11.7109375" style="216" customWidth="1"/>
    <col min="15627" max="15627" width="18.7109375" style="216" customWidth="1"/>
    <col min="15628" max="15628" width="3.7109375" style="216" customWidth="1"/>
    <col min="15629" max="15629" width="5.7109375" style="216" customWidth="1"/>
    <col min="15630" max="15630" width="8.7109375" style="216" customWidth="1"/>
    <col min="15631" max="15631" width="20.7109375" style="216" customWidth="1"/>
    <col min="15632" max="15632" width="40.7109375" style="216" customWidth="1"/>
    <col min="15633" max="15872" width="9.140625" style="216"/>
    <col min="15873" max="15873" width="4.7109375" style="216" customWidth="1"/>
    <col min="15874" max="15874" width="16.28515625" style="216" customWidth="1"/>
    <col min="15875" max="15875" width="57.7109375" style="216" customWidth="1"/>
    <col min="15876" max="15876" width="8.28515625" style="216" customWidth="1"/>
    <col min="15877" max="15877" width="7.7109375" style="216" customWidth="1"/>
    <col min="15878" max="15879" width="9.5703125" style="216" customWidth="1"/>
    <col min="15880" max="15880" width="9.7109375" style="216" customWidth="1"/>
    <col min="15881" max="15881" width="18.7109375" style="216" customWidth="1"/>
    <col min="15882" max="15882" width="11.7109375" style="216" customWidth="1"/>
    <col min="15883" max="15883" width="18.7109375" style="216" customWidth="1"/>
    <col min="15884" max="15884" width="3.7109375" style="216" customWidth="1"/>
    <col min="15885" max="15885" width="5.7109375" style="216" customWidth="1"/>
    <col min="15886" max="15886" width="8.7109375" style="216" customWidth="1"/>
    <col min="15887" max="15887" width="20.7109375" style="216" customWidth="1"/>
    <col min="15888" max="15888" width="40.7109375" style="216" customWidth="1"/>
    <col min="15889" max="16128" width="9.140625" style="216"/>
    <col min="16129" max="16129" width="4.7109375" style="216" customWidth="1"/>
    <col min="16130" max="16130" width="16.28515625" style="216" customWidth="1"/>
    <col min="16131" max="16131" width="57.7109375" style="216" customWidth="1"/>
    <col min="16132" max="16132" width="8.28515625" style="216" customWidth="1"/>
    <col min="16133" max="16133" width="7.7109375" style="216" customWidth="1"/>
    <col min="16134" max="16135" width="9.5703125" style="216" customWidth="1"/>
    <col min="16136" max="16136" width="9.7109375" style="216" customWidth="1"/>
    <col min="16137" max="16137" width="18.7109375" style="216" customWidth="1"/>
    <col min="16138" max="16138" width="11.7109375" style="216" customWidth="1"/>
    <col min="16139" max="16139" width="18.7109375" style="216" customWidth="1"/>
    <col min="16140" max="16140" width="3.7109375" style="216" customWidth="1"/>
    <col min="16141" max="16141" width="5.7109375" style="216" customWidth="1"/>
    <col min="16142" max="16142" width="8.7109375" style="216" customWidth="1"/>
    <col min="16143" max="16143" width="20.7109375" style="216" customWidth="1"/>
    <col min="16144" max="16144" width="40.7109375" style="216" customWidth="1"/>
    <col min="16145" max="16384" width="9.140625" style="216"/>
  </cols>
  <sheetData>
    <row r="1" spans="1:16" ht="20.25" thickTop="1" thickBot="1" x14ac:dyDescent="0.3">
      <c r="A1" s="215" t="s">
        <v>173</v>
      </c>
      <c r="H1" s="217" t="s">
        <v>9</v>
      </c>
      <c r="I1" s="363" t="s">
        <v>0</v>
      </c>
      <c r="J1" s="364"/>
      <c r="K1" s="296">
        <f>ROUND((SUM(I11:I28)+SUM(K11:K28))/2,0)</f>
        <v>0</v>
      </c>
      <c r="N1" s="218" t="s">
        <v>174</v>
      </c>
      <c r="O1" s="218">
        <v>1</v>
      </c>
      <c r="P1" s="218">
        <f>K1/O1</f>
        <v>0</v>
      </c>
    </row>
    <row r="2" spans="1:16" ht="27" thickTop="1" thickBot="1" x14ac:dyDescent="0.3">
      <c r="C2" s="219" t="s">
        <v>175</v>
      </c>
      <c r="K2" s="220" t="s">
        <v>49</v>
      </c>
      <c r="N2" s="220" t="s">
        <v>176</v>
      </c>
      <c r="O2" s="220" t="s">
        <v>177</v>
      </c>
      <c r="P2" s="220" t="s">
        <v>178</v>
      </c>
    </row>
    <row r="3" spans="1:16" ht="25.5" x14ac:dyDescent="0.25">
      <c r="A3" s="365" t="s">
        <v>1</v>
      </c>
      <c r="B3" s="366"/>
      <c r="C3" s="221" t="s">
        <v>179</v>
      </c>
      <c r="I3" s="222" t="s">
        <v>11</v>
      </c>
      <c r="J3" s="221" t="s">
        <v>180</v>
      </c>
    </row>
    <row r="4" spans="1:16" ht="51" x14ac:dyDescent="0.25">
      <c r="A4" s="365" t="s">
        <v>181</v>
      </c>
      <c r="B4" s="366"/>
      <c r="C4" s="221" t="s">
        <v>297</v>
      </c>
      <c r="D4" s="222" t="s">
        <v>182</v>
      </c>
      <c r="E4" s="221" t="s">
        <v>174</v>
      </c>
      <c r="I4" s="222" t="s">
        <v>183</v>
      </c>
      <c r="J4" s="221" t="s">
        <v>184</v>
      </c>
    </row>
    <row r="5" spans="1:16" x14ac:dyDescent="0.25">
      <c r="A5" s="365" t="s">
        <v>2</v>
      </c>
      <c r="B5" s="366"/>
      <c r="C5" s="221" t="s">
        <v>174</v>
      </c>
      <c r="I5" s="222" t="s">
        <v>13</v>
      </c>
      <c r="J5" s="221" t="s">
        <v>174</v>
      </c>
    </row>
    <row r="6" spans="1:16" x14ac:dyDescent="0.25">
      <c r="A6" s="367" t="s">
        <v>185</v>
      </c>
      <c r="B6" s="367" t="s">
        <v>186</v>
      </c>
      <c r="C6" s="367" t="s">
        <v>24</v>
      </c>
      <c r="D6" s="367" t="s">
        <v>187</v>
      </c>
      <c r="E6" s="367" t="s">
        <v>188</v>
      </c>
      <c r="F6" s="367" t="s">
        <v>189</v>
      </c>
      <c r="G6" s="367" t="s">
        <v>190</v>
      </c>
      <c r="H6" s="367" t="s">
        <v>191</v>
      </c>
      <c r="I6" s="367"/>
      <c r="J6" s="367"/>
      <c r="K6" s="367"/>
      <c r="L6" s="367"/>
      <c r="M6" s="368" t="s">
        <v>192</v>
      </c>
      <c r="N6" s="368" t="s">
        <v>193</v>
      </c>
      <c r="O6" s="367" t="s">
        <v>194</v>
      </c>
      <c r="P6" s="367" t="s">
        <v>195</v>
      </c>
    </row>
    <row r="7" spans="1:16" x14ac:dyDescent="0.25">
      <c r="A7" s="367"/>
      <c r="B7" s="367"/>
      <c r="C7" s="367"/>
      <c r="D7" s="367"/>
      <c r="E7" s="367"/>
      <c r="F7" s="367"/>
      <c r="G7" s="367"/>
      <c r="H7" s="367" t="s">
        <v>196</v>
      </c>
      <c r="I7" s="367"/>
      <c r="J7" s="367" t="s">
        <v>197</v>
      </c>
      <c r="K7" s="367"/>
      <c r="L7" s="367"/>
      <c r="M7" s="367"/>
      <c r="N7" s="367"/>
      <c r="O7" s="367"/>
      <c r="P7" s="367"/>
    </row>
    <row r="8" spans="1:16" ht="24" x14ac:dyDescent="0.25">
      <c r="A8" s="367"/>
      <c r="B8" s="367"/>
      <c r="C8" s="367"/>
      <c r="D8" s="367"/>
      <c r="E8" s="367"/>
      <c r="F8" s="367"/>
      <c r="G8" s="367"/>
      <c r="H8" s="223" t="s">
        <v>198</v>
      </c>
      <c r="I8" s="223" t="s">
        <v>199</v>
      </c>
      <c r="J8" s="223" t="s">
        <v>198</v>
      </c>
      <c r="K8" s="223" t="s">
        <v>199</v>
      </c>
      <c r="L8" s="367"/>
      <c r="M8" s="367"/>
      <c r="N8" s="367"/>
      <c r="O8" s="367"/>
      <c r="P8" s="367"/>
    </row>
    <row r="9" spans="1:16" x14ac:dyDescent="0.25">
      <c r="A9" s="223"/>
      <c r="B9" s="223" t="s">
        <v>125</v>
      </c>
      <c r="C9" s="223" t="s">
        <v>31</v>
      </c>
      <c r="D9" s="223" t="s">
        <v>34</v>
      </c>
      <c r="E9" s="223" t="s">
        <v>200</v>
      </c>
      <c r="F9" s="223" t="s">
        <v>37</v>
      </c>
      <c r="G9" s="223" t="s">
        <v>201</v>
      </c>
      <c r="H9" s="223" t="s">
        <v>202</v>
      </c>
      <c r="I9" s="223" t="s">
        <v>40</v>
      </c>
      <c r="J9" s="223" t="s">
        <v>42</v>
      </c>
      <c r="K9" s="223" t="s">
        <v>203</v>
      </c>
      <c r="L9" s="223"/>
      <c r="M9" s="223" t="s">
        <v>204</v>
      </c>
      <c r="N9" s="223" t="s">
        <v>205</v>
      </c>
      <c r="O9" s="223" t="s">
        <v>206</v>
      </c>
      <c r="P9" s="223" t="s">
        <v>207</v>
      </c>
    </row>
    <row r="10" spans="1:16" x14ac:dyDescent="0.25">
      <c r="A10" s="224"/>
      <c r="B10" s="224" t="s">
        <v>208</v>
      </c>
      <c r="C10" s="224" t="s">
        <v>209</v>
      </c>
      <c r="D10" s="224"/>
      <c r="E10" s="224"/>
      <c r="F10" s="224"/>
      <c r="G10" s="224"/>
      <c r="H10" s="224"/>
      <c r="I10" s="224"/>
      <c r="J10" s="224"/>
      <c r="K10" s="224"/>
      <c r="L10" s="224"/>
      <c r="M10" s="224" t="s">
        <v>29</v>
      </c>
      <c r="N10" s="224"/>
      <c r="O10" s="224"/>
      <c r="P10" s="224"/>
    </row>
    <row r="11" spans="1:16" ht="35.25" customHeight="1" x14ac:dyDescent="0.25">
      <c r="A11" s="225">
        <v>1</v>
      </c>
      <c r="B11" s="226" t="s">
        <v>210</v>
      </c>
      <c r="C11" s="226" t="s">
        <v>211</v>
      </c>
      <c r="D11" s="226" t="s">
        <v>212</v>
      </c>
      <c r="E11" s="227">
        <v>24</v>
      </c>
      <c r="F11" s="228">
        <v>0</v>
      </c>
      <c r="G11" s="228">
        <f>ROUND(E11*F11,6)</f>
        <v>0</v>
      </c>
      <c r="H11" s="229"/>
      <c r="I11" s="229">
        <v>0</v>
      </c>
      <c r="J11" s="229"/>
      <c r="K11" s="229">
        <f>ROUND(E11*J11,2)</f>
        <v>0</v>
      </c>
      <c r="L11" s="226"/>
      <c r="M11" s="226" t="s">
        <v>213</v>
      </c>
      <c r="N11" s="226" t="s">
        <v>214</v>
      </c>
      <c r="O11" s="226" t="s">
        <v>215</v>
      </c>
      <c r="P11" s="226" t="s">
        <v>298</v>
      </c>
    </row>
    <row r="12" spans="1:16" x14ac:dyDescent="0.25">
      <c r="A12" s="230"/>
      <c r="B12" s="231" t="s">
        <v>217</v>
      </c>
      <c r="C12" s="230" t="s">
        <v>218</v>
      </c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</row>
    <row r="13" spans="1:16" x14ac:dyDescent="0.25">
      <c r="A13" s="224"/>
      <c r="B13" s="224" t="s">
        <v>219</v>
      </c>
      <c r="C13" s="224" t="s">
        <v>209</v>
      </c>
      <c r="D13" s="224"/>
      <c r="E13" s="224"/>
      <c r="F13" s="224"/>
      <c r="G13" s="232">
        <f>SUM(G11:G12)</f>
        <v>0</v>
      </c>
      <c r="H13" s="224"/>
      <c r="I13" s="224">
        <f>SUM(I11:I12)</f>
        <v>0</v>
      </c>
      <c r="J13" s="224"/>
      <c r="K13" s="224">
        <f>SUM(K11:K12)</f>
        <v>0</v>
      </c>
      <c r="L13" s="224"/>
      <c r="M13" s="224"/>
      <c r="N13" s="224"/>
      <c r="O13" s="224"/>
      <c r="P13" s="224"/>
    </row>
    <row r="15" spans="1:16" x14ac:dyDescent="0.25">
      <c r="A15" s="224"/>
      <c r="B15" s="224" t="s">
        <v>125</v>
      </c>
      <c r="C15" s="224" t="s">
        <v>220</v>
      </c>
      <c r="D15" s="224"/>
      <c r="E15" s="224"/>
      <c r="F15" s="224"/>
      <c r="G15" s="224"/>
      <c r="H15" s="224"/>
      <c r="I15" s="224"/>
      <c r="J15" s="224"/>
      <c r="K15" s="224"/>
      <c r="L15" s="224"/>
      <c r="M15" s="224" t="s">
        <v>29</v>
      </c>
      <c r="N15" s="224"/>
      <c r="O15" s="224"/>
      <c r="P15" s="224"/>
    </row>
    <row r="16" spans="1:16" s="239" customFormat="1" ht="35.25" customHeight="1" x14ac:dyDescent="0.25">
      <c r="A16" s="225">
        <v>2</v>
      </c>
      <c r="B16" s="226" t="s">
        <v>221</v>
      </c>
      <c r="C16" s="226" t="s">
        <v>222</v>
      </c>
      <c r="D16" s="226" t="s">
        <v>223</v>
      </c>
      <c r="E16" s="227">
        <v>12</v>
      </c>
      <c r="F16" s="228">
        <v>0</v>
      </c>
      <c r="G16" s="228">
        <f>ROUND(E16*F16,6)</f>
        <v>0</v>
      </c>
      <c r="H16" s="229"/>
      <c r="I16" s="229">
        <v>0</v>
      </c>
      <c r="J16" s="229"/>
      <c r="K16" s="229">
        <f>ROUND(E16*J16,2)</f>
        <v>0</v>
      </c>
      <c r="L16" s="226"/>
      <c r="M16" s="226" t="s">
        <v>213</v>
      </c>
      <c r="N16" s="226" t="s">
        <v>214</v>
      </c>
      <c r="O16" s="226" t="s">
        <v>224</v>
      </c>
      <c r="P16" s="226" t="s">
        <v>299</v>
      </c>
    </row>
    <row r="17" spans="1:16" x14ac:dyDescent="0.25">
      <c r="A17" s="230"/>
      <c r="B17" s="231" t="s">
        <v>217</v>
      </c>
      <c r="C17" s="230" t="s">
        <v>226</v>
      </c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</row>
    <row r="18" spans="1:16" x14ac:dyDescent="0.25">
      <c r="A18" s="224"/>
      <c r="B18" s="224" t="s">
        <v>30</v>
      </c>
      <c r="C18" s="224" t="s">
        <v>220</v>
      </c>
      <c r="D18" s="224"/>
      <c r="E18" s="224"/>
      <c r="F18" s="224"/>
      <c r="G18" s="232">
        <f>SUM(G16:G17)</f>
        <v>0</v>
      </c>
      <c r="H18" s="224"/>
      <c r="I18" s="224">
        <f>SUM(I16:I17)</f>
        <v>0</v>
      </c>
      <c r="J18" s="224"/>
      <c r="K18" s="224">
        <f>SUM(K16:K17)</f>
        <v>0</v>
      </c>
      <c r="L18" s="224"/>
      <c r="M18" s="224"/>
      <c r="N18" s="224"/>
      <c r="O18" s="224"/>
      <c r="P18" s="224"/>
    </row>
    <row r="20" spans="1:16" x14ac:dyDescent="0.25">
      <c r="A20" s="224"/>
      <c r="B20" s="224" t="s">
        <v>201</v>
      </c>
      <c r="C20" s="224" t="s">
        <v>257</v>
      </c>
      <c r="D20" s="224"/>
      <c r="E20" s="224"/>
      <c r="F20" s="224"/>
      <c r="G20" s="224"/>
      <c r="H20" s="224"/>
      <c r="I20" s="224"/>
      <c r="J20" s="224"/>
      <c r="K20" s="224"/>
      <c r="L20" s="224"/>
      <c r="M20" s="224" t="s">
        <v>29</v>
      </c>
      <c r="N20" s="224"/>
      <c r="O20" s="224"/>
      <c r="P20" s="224"/>
    </row>
    <row r="21" spans="1:16" s="239" customFormat="1" ht="35.25" customHeight="1" x14ac:dyDescent="0.25">
      <c r="A21" s="225">
        <v>3</v>
      </c>
      <c r="B21" s="226" t="s">
        <v>258</v>
      </c>
      <c r="C21" s="226" t="s">
        <v>259</v>
      </c>
      <c r="D21" s="226" t="s">
        <v>246</v>
      </c>
      <c r="E21" s="227">
        <v>20</v>
      </c>
      <c r="F21" s="228">
        <v>0</v>
      </c>
      <c r="G21" s="228">
        <f>ROUND(E21*F21,6)</f>
        <v>0</v>
      </c>
      <c r="H21" s="229"/>
      <c r="I21" s="229">
        <v>0</v>
      </c>
      <c r="J21" s="229"/>
      <c r="K21" s="229">
        <f>ROUND(E21*J21,2)</f>
        <v>0</v>
      </c>
      <c r="L21" s="226"/>
      <c r="M21" s="226" t="s">
        <v>213</v>
      </c>
      <c r="N21" s="226" t="s">
        <v>214</v>
      </c>
      <c r="O21" s="226" t="s">
        <v>260</v>
      </c>
      <c r="P21" s="226" t="s">
        <v>277</v>
      </c>
    </row>
    <row r="22" spans="1:16" ht="22.5" x14ac:dyDescent="0.25">
      <c r="A22" s="230"/>
      <c r="B22" s="231" t="s">
        <v>217</v>
      </c>
      <c r="C22" s="230" t="s">
        <v>278</v>
      </c>
      <c r="D22" s="230"/>
      <c r="E22" s="230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</row>
    <row r="23" spans="1:16" x14ac:dyDescent="0.25">
      <c r="A23" s="224"/>
      <c r="B23" s="224" t="s">
        <v>263</v>
      </c>
      <c r="C23" s="224" t="s">
        <v>257</v>
      </c>
      <c r="D23" s="224"/>
      <c r="E23" s="224"/>
      <c r="F23" s="224"/>
      <c r="G23" s="232">
        <f>SUM(G21:G22)</f>
        <v>0</v>
      </c>
      <c r="H23" s="224"/>
      <c r="I23" s="224">
        <f>SUM(I21:I22)</f>
        <v>0</v>
      </c>
      <c r="J23" s="224"/>
      <c r="K23" s="224">
        <f>SUM(K21:K22)</f>
        <v>0</v>
      </c>
      <c r="L23" s="224"/>
      <c r="M23" s="224"/>
      <c r="N23" s="224"/>
      <c r="O23" s="224"/>
      <c r="P23" s="224"/>
    </row>
    <row r="25" spans="1:16" x14ac:dyDescent="0.25">
      <c r="A25" s="224"/>
      <c r="B25" s="224" t="s">
        <v>42</v>
      </c>
      <c r="C25" s="224" t="s">
        <v>232</v>
      </c>
      <c r="D25" s="224"/>
      <c r="E25" s="224"/>
      <c r="F25" s="224"/>
      <c r="G25" s="224"/>
      <c r="H25" s="224"/>
      <c r="I25" s="224"/>
      <c r="J25" s="224"/>
      <c r="K25" s="224"/>
      <c r="L25" s="224"/>
      <c r="M25" s="224" t="s">
        <v>29</v>
      </c>
      <c r="N25" s="224"/>
      <c r="O25" s="224"/>
      <c r="P25" s="224"/>
    </row>
    <row r="26" spans="1:16" s="239" customFormat="1" ht="35.25" customHeight="1" x14ac:dyDescent="0.25">
      <c r="A26" s="225">
        <v>4</v>
      </c>
      <c r="B26" s="226" t="s">
        <v>244</v>
      </c>
      <c r="C26" s="226" t="s">
        <v>245</v>
      </c>
      <c r="D26" s="226" t="s">
        <v>246</v>
      </c>
      <c r="E26" s="227">
        <v>20</v>
      </c>
      <c r="F26" s="228">
        <v>0</v>
      </c>
      <c r="G26" s="228">
        <f>ROUND(E26*F26,6)</f>
        <v>0</v>
      </c>
      <c r="H26" s="229"/>
      <c r="I26" s="229">
        <v>0</v>
      </c>
      <c r="J26" s="229"/>
      <c r="K26" s="229">
        <f>ROUND(E26*J26,2)</f>
        <v>0</v>
      </c>
      <c r="L26" s="226"/>
      <c r="M26" s="226" t="s">
        <v>213</v>
      </c>
      <c r="N26" s="226" t="s">
        <v>214</v>
      </c>
      <c r="O26" s="226" t="s">
        <v>247</v>
      </c>
      <c r="P26" s="226" t="s">
        <v>277</v>
      </c>
    </row>
    <row r="27" spans="1:16" x14ac:dyDescent="0.25">
      <c r="A27" s="224"/>
      <c r="B27" s="224" t="s">
        <v>41</v>
      </c>
      <c r="C27" s="224" t="s">
        <v>232</v>
      </c>
      <c r="D27" s="224"/>
      <c r="E27" s="224"/>
      <c r="F27" s="224"/>
      <c r="G27" s="232">
        <f>SUM(G26:G26)</f>
        <v>0</v>
      </c>
      <c r="H27" s="224"/>
      <c r="I27" s="224">
        <f>SUM(I26:I26)</f>
        <v>0</v>
      </c>
      <c r="J27" s="224"/>
      <c r="K27" s="224">
        <f>SUM(K26:K26)</f>
        <v>0</v>
      </c>
      <c r="L27" s="224"/>
      <c r="M27" s="224"/>
      <c r="N27" s="224"/>
      <c r="O27" s="224"/>
      <c r="P27" s="224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>
      <selection activeCell="H26" sqref="H11:H26"/>
    </sheetView>
  </sheetViews>
  <sheetFormatPr defaultRowHeight="15" x14ac:dyDescent="0.25"/>
  <cols>
    <col min="1" max="1" width="4.7109375" style="216" customWidth="1"/>
    <col min="2" max="2" width="16.28515625" style="216" customWidth="1"/>
    <col min="3" max="3" width="57.7109375" style="216" customWidth="1"/>
    <col min="4" max="4" width="8.28515625" style="216" customWidth="1"/>
    <col min="5" max="5" width="7.7109375" style="216" customWidth="1"/>
    <col min="6" max="7" width="9.5703125" style="216" customWidth="1"/>
    <col min="8" max="8" width="9.7109375" style="216" customWidth="1"/>
    <col min="9" max="9" width="18.7109375" style="216" customWidth="1"/>
    <col min="10" max="10" width="11.7109375" style="216" customWidth="1"/>
    <col min="11" max="11" width="18.7109375" style="216" customWidth="1"/>
    <col min="12" max="12" width="3.7109375" style="216" customWidth="1"/>
    <col min="13" max="13" width="5.7109375" style="216" customWidth="1"/>
    <col min="14" max="14" width="8.7109375" style="216" customWidth="1"/>
    <col min="15" max="15" width="20.7109375" style="216" customWidth="1"/>
    <col min="16" max="16" width="40.7109375" style="216" customWidth="1"/>
    <col min="17" max="256" width="9.140625" style="216"/>
    <col min="257" max="257" width="4.7109375" style="216" customWidth="1"/>
    <col min="258" max="258" width="16.28515625" style="216" customWidth="1"/>
    <col min="259" max="259" width="57.7109375" style="216" customWidth="1"/>
    <col min="260" max="260" width="8.28515625" style="216" customWidth="1"/>
    <col min="261" max="261" width="7.7109375" style="216" customWidth="1"/>
    <col min="262" max="263" width="9.5703125" style="216" customWidth="1"/>
    <col min="264" max="264" width="9.7109375" style="216" customWidth="1"/>
    <col min="265" max="265" width="18.7109375" style="216" customWidth="1"/>
    <col min="266" max="266" width="11.7109375" style="216" customWidth="1"/>
    <col min="267" max="267" width="18.7109375" style="216" customWidth="1"/>
    <col min="268" max="268" width="3.7109375" style="216" customWidth="1"/>
    <col min="269" max="269" width="5.7109375" style="216" customWidth="1"/>
    <col min="270" max="270" width="8.7109375" style="216" customWidth="1"/>
    <col min="271" max="271" width="20.7109375" style="216" customWidth="1"/>
    <col min="272" max="272" width="40.7109375" style="216" customWidth="1"/>
    <col min="273" max="512" width="9.140625" style="216"/>
    <col min="513" max="513" width="4.7109375" style="216" customWidth="1"/>
    <col min="514" max="514" width="16.28515625" style="216" customWidth="1"/>
    <col min="515" max="515" width="57.7109375" style="216" customWidth="1"/>
    <col min="516" max="516" width="8.28515625" style="216" customWidth="1"/>
    <col min="517" max="517" width="7.7109375" style="216" customWidth="1"/>
    <col min="518" max="519" width="9.5703125" style="216" customWidth="1"/>
    <col min="520" max="520" width="9.7109375" style="216" customWidth="1"/>
    <col min="521" max="521" width="18.7109375" style="216" customWidth="1"/>
    <col min="522" max="522" width="11.7109375" style="216" customWidth="1"/>
    <col min="523" max="523" width="18.7109375" style="216" customWidth="1"/>
    <col min="524" max="524" width="3.7109375" style="216" customWidth="1"/>
    <col min="525" max="525" width="5.7109375" style="216" customWidth="1"/>
    <col min="526" max="526" width="8.7109375" style="216" customWidth="1"/>
    <col min="527" max="527" width="20.7109375" style="216" customWidth="1"/>
    <col min="528" max="528" width="40.7109375" style="216" customWidth="1"/>
    <col min="529" max="768" width="9.140625" style="216"/>
    <col min="769" max="769" width="4.7109375" style="216" customWidth="1"/>
    <col min="770" max="770" width="16.28515625" style="216" customWidth="1"/>
    <col min="771" max="771" width="57.7109375" style="216" customWidth="1"/>
    <col min="772" max="772" width="8.28515625" style="216" customWidth="1"/>
    <col min="773" max="773" width="7.7109375" style="216" customWidth="1"/>
    <col min="774" max="775" width="9.5703125" style="216" customWidth="1"/>
    <col min="776" max="776" width="9.7109375" style="216" customWidth="1"/>
    <col min="777" max="777" width="18.7109375" style="216" customWidth="1"/>
    <col min="778" max="778" width="11.7109375" style="216" customWidth="1"/>
    <col min="779" max="779" width="18.7109375" style="216" customWidth="1"/>
    <col min="780" max="780" width="3.7109375" style="216" customWidth="1"/>
    <col min="781" max="781" width="5.7109375" style="216" customWidth="1"/>
    <col min="782" max="782" width="8.7109375" style="216" customWidth="1"/>
    <col min="783" max="783" width="20.7109375" style="216" customWidth="1"/>
    <col min="784" max="784" width="40.7109375" style="216" customWidth="1"/>
    <col min="785" max="1024" width="9.140625" style="216"/>
    <col min="1025" max="1025" width="4.7109375" style="216" customWidth="1"/>
    <col min="1026" max="1026" width="16.28515625" style="216" customWidth="1"/>
    <col min="1027" max="1027" width="57.7109375" style="216" customWidth="1"/>
    <col min="1028" max="1028" width="8.28515625" style="216" customWidth="1"/>
    <col min="1029" max="1029" width="7.7109375" style="216" customWidth="1"/>
    <col min="1030" max="1031" width="9.5703125" style="216" customWidth="1"/>
    <col min="1032" max="1032" width="9.7109375" style="216" customWidth="1"/>
    <col min="1033" max="1033" width="18.7109375" style="216" customWidth="1"/>
    <col min="1034" max="1034" width="11.7109375" style="216" customWidth="1"/>
    <col min="1035" max="1035" width="18.7109375" style="216" customWidth="1"/>
    <col min="1036" max="1036" width="3.7109375" style="216" customWidth="1"/>
    <col min="1037" max="1037" width="5.7109375" style="216" customWidth="1"/>
    <col min="1038" max="1038" width="8.7109375" style="216" customWidth="1"/>
    <col min="1039" max="1039" width="20.7109375" style="216" customWidth="1"/>
    <col min="1040" max="1040" width="40.7109375" style="216" customWidth="1"/>
    <col min="1041" max="1280" width="9.140625" style="216"/>
    <col min="1281" max="1281" width="4.7109375" style="216" customWidth="1"/>
    <col min="1282" max="1282" width="16.28515625" style="216" customWidth="1"/>
    <col min="1283" max="1283" width="57.7109375" style="216" customWidth="1"/>
    <col min="1284" max="1284" width="8.28515625" style="216" customWidth="1"/>
    <col min="1285" max="1285" width="7.7109375" style="216" customWidth="1"/>
    <col min="1286" max="1287" width="9.5703125" style="216" customWidth="1"/>
    <col min="1288" max="1288" width="9.7109375" style="216" customWidth="1"/>
    <col min="1289" max="1289" width="18.7109375" style="216" customWidth="1"/>
    <col min="1290" max="1290" width="11.7109375" style="216" customWidth="1"/>
    <col min="1291" max="1291" width="18.7109375" style="216" customWidth="1"/>
    <col min="1292" max="1292" width="3.7109375" style="216" customWidth="1"/>
    <col min="1293" max="1293" width="5.7109375" style="216" customWidth="1"/>
    <col min="1294" max="1294" width="8.7109375" style="216" customWidth="1"/>
    <col min="1295" max="1295" width="20.7109375" style="216" customWidth="1"/>
    <col min="1296" max="1296" width="40.7109375" style="216" customWidth="1"/>
    <col min="1297" max="1536" width="9.140625" style="216"/>
    <col min="1537" max="1537" width="4.7109375" style="216" customWidth="1"/>
    <col min="1538" max="1538" width="16.28515625" style="216" customWidth="1"/>
    <col min="1539" max="1539" width="57.7109375" style="216" customWidth="1"/>
    <col min="1540" max="1540" width="8.28515625" style="216" customWidth="1"/>
    <col min="1541" max="1541" width="7.7109375" style="216" customWidth="1"/>
    <col min="1542" max="1543" width="9.5703125" style="216" customWidth="1"/>
    <col min="1544" max="1544" width="9.7109375" style="216" customWidth="1"/>
    <col min="1545" max="1545" width="18.7109375" style="216" customWidth="1"/>
    <col min="1546" max="1546" width="11.7109375" style="216" customWidth="1"/>
    <col min="1547" max="1547" width="18.7109375" style="216" customWidth="1"/>
    <col min="1548" max="1548" width="3.7109375" style="216" customWidth="1"/>
    <col min="1549" max="1549" width="5.7109375" style="216" customWidth="1"/>
    <col min="1550" max="1550" width="8.7109375" style="216" customWidth="1"/>
    <col min="1551" max="1551" width="20.7109375" style="216" customWidth="1"/>
    <col min="1552" max="1552" width="40.7109375" style="216" customWidth="1"/>
    <col min="1553" max="1792" width="9.140625" style="216"/>
    <col min="1793" max="1793" width="4.7109375" style="216" customWidth="1"/>
    <col min="1794" max="1794" width="16.28515625" style="216" customWidth="1"/>
    <col min="1795" max="1795" width="57.7109375" style="216" customWidth="1"/>
    <col min="1796" max="1796" width="8.28515625" style="216" customWidth="1"/>
    <col min="1797" max="1797" width="7.7109375" style="216" customWidth="1"/>
    <col min="1798" max="1799" width="9.5703125" style="216" customWidth="1"/>
    <col min="1800" max="1800" width="9.7109375" style="216" customWidth="1"/>
    <col min="1801" max="1801" width="18.7109375" style="216" customWidth="1"/>
    <col min="1802" max="1802" width="11.7109375" style="216" customWidth="1"/>
    <col min="1803" max="1803" width="18.7109375" style="216" customWidth="1"/>
    <col min="1804" max="1804" width="3.7109375" style="216" customWidth="1"/>
    <col min="1805" max="1805" width="5.7109375" style="216" customWidth="1"/>
    <col min="1806" max="1806" width="8.7109375" style="216" customWidth="1"/>
    <col min="1807" max="1807" width="20.7109375" style="216" customWidth="1"/>
    <col min="1808" max="1808" width="40.7109375" style="216" customWidth="1"/>
    <col min="1809" max="2048" width="9.140625" style="216"/>
    <col min="2049" max="2049" width="4.7109375" style="216" customWidth="1"/>
    <col min="2050" max="2050" width="16.28515625" style="216" customWidth="1"/>
    <col min="2051" max="2051" width="57.7109375" style="216" customWidth="1"/>
    <col min="2052" max="2052" width="8.28515625" style="216" customWidth="1"/>
    <col min="2053" max="2053" width="7.7109375" style="216" customWidth="1"/>
    <col min="2054" max="2055" width="9.5703125" style="216" customWidth="1"/>
    <col min="2056" max="2056" width="9.7109375" style="216" customWidth="1"/>
    <col min="2057" max="2057" width="18.7109375" style="216" customWidth="1"/>
    <col min="2058" max="2058" width="11.7109375" style="216" customWidth="1"/>
    <col min="2059" max="2059" width="18.7109375" style="216" customWidth="1"/>
    <col min="2060" max="2060" width="3.7109375" style="216" customWidth="1"/>
    <col min="2061" max="2061" width="5.7109375" style="216" customWidth="1"/>
    <col min="2062" max="2062" width="8.7109375" style="216" customWidth="1"/>
    <col min="2063" max="2063" width="20.7109375" style="216" customWidth="1"/>
    <col min="2064" max="2064" width="40.7109375" style="216" customWidth="1"/>
    <col min="2065" max="2304" width="9.140625" style="216"/>
    <col min="2305" max="2305" width="4.7109375" style="216" customWidth="1"/>
    <col min="2306" max="2306" width="16.28515625" style="216" customWidth="1"/>
    <col min="2307" max="2307" width="57.7109375" style="216" customWidth="1"/>
    <col min="2308" max="2308" width="8.28515625" style="216" customWidth="1"/>
    <col min="2309" max="2309" width="7.7109375" style="216" customWidth="1"/>
    <col min="2310" max="2311" width="9.5703125" style="216" customWidth="1"/>
    <col min="2312" max="2312" width="9.7109375" style="216" customWidth="1"/>
    <col min="2313" max="2313" width="18.7109375" style="216" customWidth="1"/>
    <col min="2314" max="2314" width="11.7109375" style="216" customWidth="1"/>
    <col min="2315" max="2315" width="18.7109375" style="216" customWidth="1"/>
    <col min="2316" max="2316" width="3.7109375" style="216" customWidth="1"/>
    <col min="2317" max="2317" width="5.7109375" style="216" customWidth="1"/>
    <col min="2318" max="2318" width="8.7109375" style="216" customWidth="1"/>
    <col min="2319" max="2319" width="20.7109375" style="216" customWidth="1"/>
    <col min="2320" max="2320" width="40.7109375" style="216" customWidth="1"/>
    <col min="2321" max="2560" width="9.140625" style="216"/>
    <col min="2561" max="2561" width="4.7109375" style="216" customWidth="1"/>
    <col min="2562" max="2562" width="16.28515625" style="216" customWidth="1"/>
    <col min="2563" max="2563" width="57.7109375" style="216" customWidth="1"/>
    <col min="2564" max="2564" width="8.28515625" style="216" customWidth="1"/>
    <col min="2565" max="2565" width="7.7109375" style="216" customWidth="1"/>
    <col min="2566" max="2567" width="9.5703125" style="216" customWidth="1"/>
    <col min="2568" max="2568" width="9.7109375" style="216" customWidth="1"/>
    <col min="2569" max="2569" width="18.7109375" style="216" customWidth="1"/>
    <col min="2570" max="2570" width="11.7109375" style="216" customWidth="1"/>
    <col min="2571" max="2571" width="18.7109375" style="216" customWidth="1"/>
    <col min="2572" max="2572" width="3.7109375" style="216" customWidth="1"/>
    <col min="2573" max="2573" width="5.7109375" style="216" customWidth="1"/>
    <col min="2574" max="2574" width="8.7109375" style="216" customWidth="1"/>
    <col min="2575" max="2575" width="20.7109375" style="216" customWidth="1"/>
    <col min="2576" max="2576" width="40.7109375" style="216" customWidth="1"/>
    <col min="2577" max="2816" width="9.140625" style="216"/>
    <col min="2817" max="2817" width="4.7109375" style="216" customWidth="1"/>
    <col min="2818" max="2818" width="16.28515625" style="216" customWidth="1"/>
    <col min="2819" max="2819" width="57.7109375" style="216" customWidth="1"/>
    <col min="2820" max="2820" width="8.28515625" style="216" customWidth="1"/>
    <col min="2821" max="2821" width="7.7109375" style="216" customWidth="1"/>
    <col min="2822" max="2823" width="9.5703125" style="216" customWidth="1"/>
    <col min="2824" max="2824" width="9.7109375" style="216" customWidth="1"/>
    <col min="2825" max="2825" width="18.7109375" style="216" customWidth="1"/>
    <col min="2826" max="2826" width="11.7109375" style="216" customWidth="1"/>
    <col min="2827" max="2827" width="18.7109375" style="216" customWidth="1"/>
    <col min="2828" max="2828" width="3.7109375" style="216" customWidth="1"/>
    <col min="2829" max="2829" width="5.7109375" style="216" customWidth="1"/>
    <col min="2830" max="2830" width="8.7109375" style="216" customWidth="1"/>
    <col min="2831" max="2831" width="20.7109375" style="216" customWidth="1"/>
    <col min="2832" max="2832" width="40.7109375" style="216" customWidth="1"/>
    <col min="2833" max="3072" width="9.140625" style="216"/>
    <col min="3073" max="3073" width="4.7109375" style="216" customWidth="1"/>
    <col min="3074" max="3074" width="16.28515625" style="216" customWidth="1"/>
    <col min="3075" max="3075" width="57.7109375" style="216" customWidth="1"/>
    <col min="3076" max="3076" width="8.28515625" style="216" customWidth="1"/>
    <col min="3077" max="3077" width="7.7109375" style="216" customWidth="1"/>
    <col min="3078" max="3079" width="9.5703125" style="216" customWidth="1"/>
    <col min="3080" max="3080" width="9.7109375" style="216" customWidth="1"/>
    <col min="3081" max="3081" width="18.7109375" style="216" customWidth="1"/>
    <col min="3082" max="3082" width="11.7109375" style="216" customWidth="1"/>
    <col min="3083" max="3083" width="18.7109375" style="216" customWidth="1"/>
    <col min="3084" max="3084" width="3.7109375" style="216" customWidth="1"/>
    <col min="3085" max="3085" width="5.7109375" style="216" customWidth="1"/>
    <col min="3086" max="3086" width="8.7109375" style="216" customWidth="1"/>
    <col min="3087" max="3087" width="20.7109375" style="216" customWidth="1"/>
    <col min="3088" max="3088" width="40.7109375" style="216" customWidth="1"/>
    <col min="3089" max="3328" width="9.140625" style="216"/>
    <col min="3329" max="3329" width="4.7109375" style="216" customWidth="1"/>
    <col min="3330" max="3330" width="16.28515625" style="216" customWidth="1"/>
    <col min="3331" max="3331" width="57.7109375" style="216" customWidth="1"/>
    <col min="3332" max="3332" width="8.28515625" style="216" customWidth="1"/>
    <col min="3333" max="3333" width="7.7109375" style="216" customWidth="1"/>
    <col min="3334" max="3335" width="9.5703125" style="216" customWidth="1"/>
    <col min="3336" max="3336" width="9.7109375" style="216" customWidth="1"/>
    <col min="3337" max="3337" width="18.7109375" style="216" customWidth="1"/>
    <col min="3338" max="3338" width="11.7109375" style="216" customWidth="1"/>
    <col min="3339" max="3339" width="18.7109375" style="216" customWidth="1"/>
    <col min="3340" max="3340" width="3.7109375" style="216" customWidth="1"/>
    <col min="3341" max="3341" width="5.7109375" style="216" customWidth="1"/>
    <col min="3342" max="3342" width="8.7109375" style="216" customWidth="1"/>
    <col min="3343" max="3343" width="20.7109375" style="216" customWidth="1"/>
    <col min="3344" max="3344" width="40.7109375" style="216" customWidth="1"/>
    <col min="3345" max="3584" width="9.140625" style="216"/>
    <col min="3585" max="3585" width="4.7109375" style="216" customWidth="1"/>
    <col min="3586" max="3586" width="16.28515625" style="216" customWidth="1"/>
    <col min="3587" max="3587" width="57.7109375" style="216" customWidth="1"/>
    <col min="3588" max="3588" width="8.28515625" style="216" customWidth="1"/>
    <col min="3589" max="3589" width="7.7109375" style="216" customWidth="1"/>
    <col min="3590" max="3591" width="9.5703125" style="216" customWidth="1"/>
    <col min="3592" max="3592" width="9.7109375" style="216" customWidth="1"/>
    <col min="3593" max="3593" width="18.7109375" style="216" customWidth="1"/>
    <col min="3594" max="3594" width="11.7109375" style="216" customWidth="1"/>
    <col min="3595" max="3595" width="18.7109375" style="216" customWidth="1"/>
    <col min="3596" max="3596" width="3.7109375" style="216" customWidth="1"/>
    <col min="3597" max="3597" width="5.7109375" style="216" customWidth="1"/>
    <col min="3598" max="3598" width="8.7109375" style="216" customWidth="1"/>
    <col min="3599" max="3599" width="20.7109375" style="216" customWidth="1"/>
    <col min="3600" max="3600" width="40.7109375" style="216" customWidth="1"/>
    <col min="3601" max="3840" width="9.140625" style="216"/>
    <col min="3841" max="3841" width="4.7109375" style="216" customWidth="1"/>
    <col min="3842" max="3842" width="16.28515625" style="216" customWidth="1"/>
    <col min="3843" max="3843" width="57.7109375" style="216" customWidth="1"/>
    <col min="3844" max="3844" width="8.28515625" style="216" customWidth="1"/>
    <col min="3845" max="3845" width="7.7109375" style="216" customWidth="1"/>
    <col min="3846" max="3847" width="9.5703125" style="216" customWidth="1"/>
    <col min="3848" max="3848" width="9.7109375" style="216" customWidth="1"/>
    <col min="3849" max="3849" width="18.7109375" style="216" customWidth="1"/>
    <col min="3850" max="3850" width="11.7109375" style="216" customWidth="1"/>
    <col min="3851" max="3851" width="18.7109375" style="216" customWidth="1"/>
    <col min="3852" max="3852" width="3.7109375" style="216" customWidth="1"/>
    <col min="3853" max="3853" width="5.7109375" style="216" customWidth="1"/>
    <col min="3854" max="3854" width="8.7109375" style="216" customWidth="1"/>
    <col min="3855" max="3855" width="20.7109375" style="216" customWidth="1"/>
    <col min="3856" max="3856" width="40.7109375" style="216" customWidth="1"/>
    <col min="3857" max="4096" width="9.140625" style="216"/>
    <col min="4097" max="4097" width="4.7109375" style="216" customWidth="1"/>
    <col min="4098" max="4098" width="16.28515625" style="216" customWidth="1"/>
    <col min="4099" max="4099" width="57.7109375" style="216" customWidth="1"/>
    <col min="4100" max="4100" width="8.28515625" style="216" customWidth="1"/>
    <col min="4101" max="4101" width="7.7109375" style="216" customWidth="1"/>
    <col min="4102" max="4103" width="9.5703125" style="216" customWidth="1"/>
    <col min="4104" max="4104" width="9.7109375" style="216" customWidth="1"/>
    <col min="4105" max="4105" width="18.7109375" style="216" customWidth="1"/>
    <col min="4106" max="4106" width="11.7109375" style="216" customWidth="1"/>
    <col min="4107" max="4107" width="18.7109375" style="216" customWidth="1"/>
    <col min="4108" max="4108" width="3.7109375" style="216" customWidth="1"/>
    <col min="4109" max="4109" width="5.7109375" style="216" customWidth="1"/>
    <col min="4110" max="4110" width="8.7109375" style="216" customWidth="1"/>
    <col min="4111" max="4111" width="20.7109375" style="216" customWidth="1"/>
    <col min="4112" max="4112" width="40.7109375" style="216" customWidth="1"/>
    <col min="4113" max="4352" width="9.140625" style="216"/>
    <col min="4353" max="4353" width="4.7109375" style="216" customWidth="1"/>
    <col min="4354" max="4354" width="16.28515625" style="216" customWidth="1"/>
    <col min="4355" max="4355" width="57.7109375" style="216" customWidth="1"/>
    <col min="4356" max="4356" width="8.28515625" style="216" customWidth="1"/>
    <col min="4357" max="4357" width="7.7109375" style="216" customWidth="1"/>
    <col min="4358" max="4359" width="9.5703125" style="216" customWidth="1"/>
    <col min="4360" max="4360" width="9.7109375" style="216" customWidth="1"/>
    <col min="4361" max="4361" width="18.7109375" style="216" customWidth="1"/>
    <col min="4362" max="4362" width="11.7109375" style="216" customWidth="1"/>
    <col min="4363" max="4363" width="18.7109375" style="216" customWidth="1"/>
    <col min="4364" max="4364" width="3.7109375" style="216" customWidth="1"/>
    <col min="4365" max="4365" width="5.7109375" style="216" customWidth="1"/>
    <col min="4366" max="4366" width="8.7109375" style="216" customWidth="1"/>
    <col min="4367" max="4367" width="20.7109375" style="216" customWidth="1"/>
    <col min="4368" max="4368" width="40.7109375" style="216" customWidth="1"/>
    <col min="4369" max="4608" width="9.140625" style="216"/>
    <col min="4609" max="4609" width="4.7109375" style="216" customWidth="1"/>
    <col min="4610" max="4610" width="16.28515625" style="216" customWidth="1"/>
    <col min="4611" max="4611" width="57.7109375" style="216" customWidth="1"/>
    <col min="4612" max="4612" width="8.28515625" style="216" customWidth="1"/>
    <col min="4613" max="4613" width="7.7109375" style="216" customWidth="1"/>
    <col min="4614" max="4615" width="9.5703125" style="216" customWidth="1"/>
    <col min="4616" max="4616" width="9.7109375" style="216" customWidth="1"/>
    <col min="4617" max="4617" width="18.7109375" style="216" customWidth="1"/>
    <col min="4618" max="4618" width="11.7109375" style="216" customWidth="1"/>
    <col min="4619" max="4619" width="18.7109375" style="216" customWidth="1"/>
    <col min="4620" max="4620" width="3.7109375" style="216" customWidth="1"/>
    <col min="4621" max="4621" width="5.7109375" style="216" customWidth="1"/>
    <col min="4622" max="4622" width="8.7109375" style="216" customWidth="1"/>
    <col min="4623" max="4623" width="20.7109375" style="216" customWidth="1"/>
    <col min="4624" max="4624" width="40.7109375" style="216" customWidth="1"/>
    <col min="4625" max="4864" width="9.140625" style="216"/>
    <col min="4865" max="4865" width="4.7109375" style="216" customWidth="1"/>
    <col min="4866" max="4866" width="16.28515625" style="216" customWidth="1"/>
    <col min="4867" max="4867" width="57.7109375" style="216" customWidth="1"/>
    <col min="4868" max="4868" width="8.28515625" style="216" customWidth="1"/>
    <col min="4869" max="4869" width="7.7109375" style="216" customWidth="1"/>
    <col min="4870" max="4871" width="9.5703125" style="216" customWidth="1"/>
    <col min="4872" max="4872" width="9.7109375" style="216" customWidth="1"/>
    <col min="4873" max="4873" width="18.7109375" style="216" customWidth="1"/>
    <col min="4874" max="4874" width="11.7109375" style="216" customWidth="1"/>
    <col min="4875" max="4875" width="18.7109375" style="216" customWidth="1"/>
    <col min="4876" max="4876" width="3.7109375" style="216" customWidth="1"/>
    <col min="4877" max="4877" width="5.7109375" style="216" customWidth="1"/>
    <col min="4878" max="4878" width="8.7109375" style="216" customWidth="1"/>
    <col min="4879" max="4879" width="20.7109375" style="216" customWidth="1"/>
    <col min="4880" max="4880" width="40.7109375" style="216" customWidth="1"/>
    <col min="4881" max="5120" width="9.140625" style="216"/>
    <col min="5121" max="5121" width="4.7109375" style="216" customWidth="1"/>
    <col min="5122" max="5122" width="16.28515625" style="216" customWidth="1"/>
    <col min="5123" max="5123" width="57.7109375" style="216" customWidth="1"/>
    <col min="5124" max="5124" width="8.28515625" style="216" customWidth="1"/>
    <col min="5125" max="5125" width="7.7109375" style="216" customWidth="1"/>
    <col min="5126" max="5127" width="9.5703125" style="216" customWidth="1"/>
    <col min="5128" max="5128" width="9.7109375" style="216" customWidth="1"/>
    <col min="5129" max="5129" width="18.7109375" style="216" customWidth="1"/>
    <col min="5130" max="5130" width="11.7109375" style="216" customWidth="1"/>
    <col min="5131" max="5131" width="18.7109375" style="216" customWidth="1"/>
    <col min="5132" max="5132" width="3.7109375" style="216" customWidth="1"/>
    <col min="5133" max="5133" width="5.7109375" style="216" customWidth="1"/>
    <col min="5134" max="5134" width="8.7109375" style="216" customWidth="1"/>
    <col min="5135" max="5135" width="20.7109375" style="216" customWidth="1"/>
    <col min="5136" max="5136" width="40.7109375" style="216" customWidth="1"/>
    <col min="5137" max="5376" width="9.140625" style="216"/>
    <col min="5377" max="5377" width="4.7109375" style="216" customWidth="1"/>
    <col min="5378" max="5378" width="16.28515625" style="216" customWidth="1"/>
    <col min="5379" max="5379" width="57.7109375" style="216" customWidth="1"/>
    <col min="5380" max="5380" width="8.28515625" style="216" customWidth="1"/>
    <col min="5381" max="5381" width="7.7109375" style="216" customWidth="1"/>
    <col min="5382" max="5383" width="9.5703125" style="216" customWidth="1"/>
    <col min="5384" max="5384" width="9.7109375" style="216" customWidth="1"/>
    <col min="5385" max="5385" width="18.7109375" style="216" customWidth="1"/>
    <col min="5386" max="5386" width="11.7109375" style="216" customWidth="1"/>
    <col min="5387" max="5387" width="18.7109375" style="216" customWidth="1"/>
    <col min="5388" max="5388" width="3.7109375" style="216" customWidth="1"/>
    <col min="5389" max="5389" width="5.7109375" style="216" customWidth="1"/>
    <col min="5390" max="5390" width="8.7109375" style="216" customWidth="1"/>
    <col min="5391" max="5391" width="20.7109375" style="216" customWidth="1"/>
    <col min="5392" max="5392" width="40.7109375" style="216" customWidth="1"/>
    <col min="5393" max="5632" width="9.140625" style="216"/>
    <col min="5633" max="5633" width="4.7109375" style="216" customWidth="1"/>
    <col min="5634" max="5634" width="16.28515625" style="216" customWidth="1"/>
    <col min="5635" max="5635" width="57.7109375" style="216" customWidth="1"/>
    <col min="5636" max="5636" width="8.28515625" style="216" customWidth="1"/>
    <col min="5637" max="5637" width="7.7109375" style="216" customWidth="1"/>
    <col min="5638" max="5639" width="9.5703125" style="216" customWidth="1"/>
    <col min="5640" max="5640" width="9.7109375" style="216" customWidth="1"/>
    <col min="5641" max="5641" width="18.7109375" style="216" customWidth="1"/>
    <col min="5642" max="5642" width="11.7109375" style="216" customWidth="1"/>
    <col min="5643" max="5643" width="18.7109375" style="216" customWidth="1"/>
    <col min="5644" max="5644" width="3.7109375" style="216" customWidth="1"/>
    <col min="5645" max="5645" width="5.7109375" style="216" customWidth="1"/>
    <col min="5646" max="5646" width="8.7109375" style="216" customWidth="1"/>
    <col min="5647" max="5647" width="20.7109375" style="216" customWidth="1"/>
    <col min="5648" max="5648" width="40.7109375" style="216" customWidth="1"/>
    <col min="5649" max="5888" width="9.140625" style="216"/>
    <col min="5889" max="5889" width="4.7109375" style="216" customWidth="1"/>
    <col min="5890" max="5890" width="16.28515625" style="216" customWidth="1"/>
    <col min="5891" max="5891" width="57.7109375" style="216" customWidth="1"/>
    <col min="5892" max="5892" width="8.28515625" style="216" customWidth="1"/>
    <col min="5893" max="5893" width="7.7109375" style="216" customWidth="1"/>
    <col min="5894" max="5895" width="9.5703125" style="216" customWidth="1"/>
    <col min="5896" max="5896" width="9.7109375" style="216" customWidth="1"/>
    <col min="5897" max="5897" width="18.7109375" style="216" customWidth="1"/>
    <col min="5898" max="5898" width="11.7109375" style="216" customWidth="1"/>
    <col min="5899" max="5899" width="18.7109375" style="216" customWidth="1"/>
    <col min="5900" max="5900" width="3.7109375" style="216" customWidth="1"/>
    <col min="5901" max="5901" width="5.7109375" style="216" customWidth="1"/>
    <col min="5902" max="5902" width="8.7109375" style="216" customWidth="1"/>
    <col min="5903" max="5903" width="20.7109375" style="216" customWidth="1"/>
    <col min="5904" max="5904" width="40.7109375" style="216" customWidth="1"/>
    <col min="5905" max="6144" width="9.140625" style="216"/>
    <col min="6145" max="6145" width="4.7109375" style="216" customWidth="1"/>
    <col min="6146" max="6146" width="16.28515625" style="216" customWidth="1"/>
    <col min="6147" max="6147" width="57.7109375" style="216" customWidth="1"/>
    <col min="6148" max="6148" width="8.28515625" style="216" customWidth="1"/>
    <col min="6149" max="6149" width="7.7109375" style="216" customWidth="1"/>
    <col min="6150" max="6151" width="9.5703125" style="216" customWidth="1"/>
    <col min="6152" max="6152" width="9.7109375" style="216" customWidth="1"/>
    <col min="6153" max="6153" width="18.7109375" style="216" customWidth="1"/>
    <col min="6154" max="6154" width="11.7109375" style="216" customWidth="1"/>
    <col min="6155" max="6155" width="18.7109375" style="216" customWidth="1"/>
    <col min="6156" max="6156" width="3.7109375" style="216" customWidth="1"/>
    <col min="6157" max="6157" width="5.7109375" style="216" customWidth="1"/>
    <col min="6158" max="6158" width="8.7109375" style="216" customWidth="1"/>
    <col min="6159" max="6159" width="20.7109375" style="216" customWidth="1"/>
    <col min="6160" max="6160" width="40.7109375" style="216" customWidth="1"/>
    <col min="6161" max="6400" width="9.140625" style="216"/>
    <col min="6401" max="6401" width="4.7109375" style="216" customWidth="1"/>
    <col min="6402" max="6402" width="16.28515625" style="216" customWidth="1"/>
    <col min="6403" max="6403" width="57.7109375" style="216" customWidth="1"/>
    <col min="6404" max="6404" width="8.28515625" style="216" customWidth="1"/>
    <col min="6405" max="6405" width="7.7109375" style="216" customWidth="1"/>
    <col min="6406" max="6407" width="9.5703125" style="216" customWidth="1"/>
    <col min="6408" max="6408" width="9.7109375" style="216" customWidth="1"/>
    <col min="6409" max="6409" width="18.7109375" style="216" customWidth="1"/>
    <col min="6410" max="6410" width="11.7109375" style="216" customWidth="1"/>
    <col min="6411" max="6411" width="18.7109375" style="216" customWidth="1"/>
    <col min="6412" max="6412" width="3.7109375" style="216" customWidth="1"/>
    <col min="6413" max="6413" width="5.7109375" style="216" customWidth="1"/>
    <col min="6414" max="6414" width="8.7109375" style="216" customWidth="1"/>
    <col min="6415" max="6415" width="20.7109375" style="216" customWidth="1"/>
    <col min="6416" max="6416" width="40.7109375" style="216" customWidth="1"/>
    <col min="6417" max="6656" width="9.140625" style="216"/>
    <col min="6657" max="6657" width="4.7109375" style="216" customWidth="1"/>
    <col min="6658" max="6658" width="16.28515625" style="216" customWidth="1"/>
    <col min="6659" max="6659" width="57.7109375" style="216" customWidth="1"/>
    <col min="6660" max="6660" width="8.28515625" style="216" customWidth="1"/>
    <col min="6661" max="6661" width="7.7109375" style="216" customWidth="1"/>
    <col min="6662" max="6663" width="9.5703125" style="216" customWidth="1"/>
    <col min="6664" max="6664" width="9.7109375" style="216" customWidth="1"/>
    <col min="6665" max="6665" width="18.7109375" style="216" customWidth="1"/>
    <col min="6666" max="6666" width="11.7109375" style="216" customWidth="1"/>
    <col min="6667" max="6667" width="18.7109375" style="216" customWidth="1"/>
    <col min="6668" max="6668" width="3.7109375" style="216" customWidth="1"/>
    <col min="6669" max="6669" width="5.7109375" style="216" customWidth="1"/>
    <col min="6670" max="6670" width="8.7109375" style="216" customWidth="1"/>
    <col min="6671" max="6671" width="20.7109375" style="216" customWidth="1"/>
    <col min="6672" max="6672" width="40.7109375" style="216" customWidth="1"/>
    <col min="6673" max="6912" width="9.140625" style="216"/>
    <col min="6913" max="6913" width="4.7109375" style="216" customWidth="1"/>
    <col min="6914" max="6914" width="16.28515625" style="216" customWidth="1"/>
    <col min="6915" max="6915" width="57.7109375" style="216" customWidth="1"/>
    <col min="6916" max="6916" width="8.28515625" style="216" customWidth="1"/>
    <col min="6917" max="6917" width="7.7109375" style="216" customWidth="1"/>
    <col min="6918" max="6919" width="9.5703125" style="216" customWidth="1"/>
    <col min="6920" max="6920" width="9.7109375" style="216" customWidth="1"/>
    <col min="6921" max="6921" width="18.7109375" style="216" customWidth="1"/>
    <col min="6922" max="6922" width="11.7109375" style="216" customWidth="1"/>
    <col min="6923" max="6923" width="18.7109375" style="216" customWidth="1"/>
    <col min="6924" max="6924" width="3.7109375" style="216" customWidth="1"/>
    <col min="6925" max="6925" width="5.7109375" style="216" customWidth="1"/>
    <col min="6926" max="6926" width="8.7109375" style="216" customWidth="1"/>
    <col min="6927" max="6927" width="20.7109375" style="216" customWidth="1"/>
    <col min="6928" max="6928" width="40.7109375" style="216" customWidth="1"/>
    <col min="6929" max="7168" width="9.140625" style="216"/>
    <col min="7169" max="7169" width="4.7109375" style="216" customWidth="1"/>
    <col min="7170" max="7170" width="16.28515625" style="216" customWidth="1"/>
    <col min="7171" max="7171" width="57.7109375" style="216" customWidth="1"/>
    <col min="7172" max="7172" width="8.28515625" style="216" customWidth="1"/>
    <col min="7173" max="7173" width="7.7109375" style="216" customWidth="1"/>
    <col min="7174" max="7175" width="9.5703125" style="216" customWidth="1"/>
    <col min="7176" max="7176" width="9.7109375" style="216" customWidth="1"/>
    <col min="7177" max="7177" width="18.7109375" style="216" customWidth="1"/>
    <col min="7178" max="7178" width="11.7109375" style="216" customWidth="1"/>
    <col min="7179" max="7179" width="18.7109375" style="216" customWidth="1"/>
    <col min="7180" max="7180" width="3.7109375" style="216" customWidth="1"/>
    <col min="7181" max="7181" width="5.7109375" style="216" customWidth="1"/>
    <col min="7182" max="7182" width="8.7109375" style="216" customWidth="1"/>
    <col min="7183" max="7183" width="20.7109375" style="216" customWidth="1"/>
    <col min="7184" max="7184" width="40.7109375" style="216" customWidth="1"/>
    <col min="7185" max="7424" width="9.140625" style="216"/>
    <col min="7425" max="7425" width="4.7109375" style="216" customWidth="1"/>
    <col min="7426" max="7426" width="16.28515625" style="216" customWidth="1"/>
    <col min="7427" max="7427" width="57.7109375" style="216" customWidth="1"/>
    <col min="7428" max="7428" width="8.28515625" style="216" customWidth="1"/>
    <col min="7429" max="7429" width="7.7109375" style="216" customWidth="1"/>
    <col min="7430" max="7431" width="9.5703125" style="216" customWidth="1"/>
    <col min="7432" max="7432" width="9.7109375" style="216" customWidth="1"/>
    <col min="7433" max="7433" width="18.7109375" style="216" customWidth="1"/>
    <col min="7434" max="7434" width="11.7109375" style="216" customWidth="1"/>
    <col min="7435" max="7435" width="18.7109375" style="216" customWidth="1"/>
    <col min="7436" max="7436" width="3.7109375" style="216" customWidth="1"/>
    <col min="7437" max="7437" width="5.7109375" style="216" customWidth="1"/>
    <col min="7438" max="7438" width="8.7109375" style="216" customWidth="1"/>
    <col min="7439" max="7439" width="20.7109375" style="216" customWidth="1"/>
    <col min="7440" max="7440" width="40.7109375" style="216" customWidth="1"/>
    <col min="7441" max="7680" width="9.140625" style="216"/>
    <col min="7681" max="7681" width="4.7109375" style="216" customWidth="1"/>
    <col min="7682" max="7682" width="16.28515625" style="216" customWidth="1"/>
    <col min="7683" max="7683" width="57.7109375" style="216" customWidth="1"/>
    <col min="7684" max="7684" width="8.28515625" style="216" customWidth="1"/>
    <col min="7685" max="7685" width="7.7109375" style="216" customWidth="1"/>
    <col min="7686" max="7687" width="9.5703125" style="216" customWidth="1"/>
    <col min="7688" max="7688" width="9.7109375" style="216" customWidth="1"/>
    <col min="7689" max="7689" width="18.7109375" style="216" customWidth="1"/>
    <col min="7690" max="7690" width="11.7109375" style="216" customWidth="1"/>
    <col min="7691" max="7691" width="18.7109375" style="216" customWidth="1"/>
    <col min="7692" max="7692" width="3.7109375" style="216" customWidth="1"/>
    <col min="7693" max="7693" width="5.7109375" style="216" customWidth="1"/>
    <col min="7694" max="7694" width="8.7109375" style="216" customWidth="1"/>
    <col min="7695" max="7695" width="20.7109375" style="216" customWidth="1"/>
    <col min="7696" max="7696" width="40.7109375" style="216" customWidth="1"/>
    <col min="7697" max="7936" width="9.140625" style="216"/>
    <col min="7937" max="7937" width="4.7109375" style="216" customWidth="1"/>
    <col min="7938" max="7938" width="16.28515625" style="216" customWidth="1"/>
    <col min="7939" max="7939" width="57.7109375" style="216" customWidth="1"/>
    <col min="7940" max="7940" width="8.28515625" style="216" customWidth="1"/>
    <col min="7941" max="7941" width="7.7109375" style="216" customWidth="1"/>
    <col min="7942" max="7943" width="9.5703125" style="216" customWidth="1"/>
    <col min="7944" max="7944" width="9.7109375" style="216" customWidth="1"/>
    <col min="7945" max="7945" width="18.7109375" style="216" customWidth="1"/>
    <col min="7946" max="7946" width="11.7109375" style="216" customWidth="1"/>
    <col min="7947" max="7947" width="18.7109375" style="216" customWidth="1"/>
    <col min="7948" max="7948" width="3.7109375" style="216" customWidth="1"/>
    <col min="7949" max="7949" width="5.7109375" style="216" customWidth="1"/>
    <col min="7950" max="7950" width="8.7109375" style="216" customWidth="1"/>
    <col min="7951" max="7951" width="20.7109375" style="216" customWidth="1"/>
    <col min="7952" max="7952" width="40.7109375" style="216" customWidth="1"/>
    <col min="7953" max="8192" width="9.140625" style="216"/>
    <col min="8193" max="8193" width="4.7109375" style="216" customWidth="1"/>
    <col min="8194" max="8194" width="16.28515625" style="216" customWidth="1"/>
    <col min="8195" max="8195" width="57.7109375" style="216" customWidth="1"/>
    <col min="8196" max="8196" width="8.28515625" style="216" customWidth="1"/>
    <col min="8197" max="8197" width="7.7109375" style="216" customWidth="1"/>
    <col min="8198" max="8199" width="9.5703125" style="216" customWidth="1"/>
    <col min="8200" max="8200" width="9.7109375" style="216" customWidth="1"/>
    <col min="8201" max="8201" width="18.7109375" style="216" customWidth="1"/>
    <col min="8202" max="8202" width="11.7109375" style="216" customWidth="1"/>
    <col min="8203" max="8203" width="18.7109375" style="216" customWidth="1"/>
    <col min="8204" max="8204" width="3.7109375" style="216" customWidth="1"/>
    <col min="8205" max="8205" width="5.7109375" style="216" customWidth="1"/>
    <col min="8206" max="8206" width="8.7109375" style="216" customWidth="1"/>
    <col min="8207" max="8207" width="20.7109375" style="216" customWidth="1"/>
    <col min="8208" max="8208" width="40.7109375" style="216" customWidth="1"/>
    <col min="8209" max="8448" width="9.140625" style="216"/>
    <col min="8449" max="8449" width="4.7109375" style="216" customWidth="1"/>
    <col min="8450" max="8450" width="16.28515625" style="216" customWidth="1"/>
    <col min="8451" max="8451" width="57.7109375" style="216" customWidth="1"/>
    <col min="8452" max="8452" width="8.28515625" style="216" customWidth="1"/>
    <col min="8453" max="8453" width="7.7109375" style="216" customWidth="1"/>
    <col min="8454" max="8455" width="9.5703125" style="216" customWidth="1"/>
    <col min="8456" max="8456" width="9.7109375" style="216" customWidth="1"/>
    <col min="8457" max="8457" width="18.7109375" style="216" customWidth="1"/>
    <col min="8458" max="8458" width="11.7109375" style="216" customWidth="1"/>
    <col min="8459" max="8459" width="18.7109375" style="216" customWidth="1"/>
    <col min="8460" max="8460" width="3.7109375" style="216" customWidth="1"/>
    <col min="8461" max="8461" width="5.7109375" style="216" customWidth="1"/>
    <col min="8462" max="8462" width="8.7109375" style="216" customWidth="1"/>
    <col min="8463" max="8463" width="20.7109375" style="216" customWidth="1"/>
    <col min="8464" max="8464" width="40.7109375" style="216" customWidth="1"/>
    <col min="8465" max="8704" width="9.140625" style="216"/>
    <col min="8705" max="8705" width="4.7109375" style="216" customWidth="1"/>
    <col min="8706" max="8706" width="16.28515625" style="216" customWidth="1"/>
    <col min="8707" max="8707" width="57.7109375" style="216" customWidth="1"/>
    <col min="8708" max="8708" width="8.28515625" style="216" customWidth="1"/>
    <col min="8709" max="8709" width="7.7109375" style="216" customWidth="1"/>
    <col min="8710" max="8711" width="9.5703125" style="216" customWidth="1"/>
    <col min="8712" max="8712" width="9.7109375" style="216" customWidth="1"/>
    <col min="8713" max="8713" width="18.7109375" style="216" customWidth="1"/>
    <col min="8714" max="8714" width="11.7109375" style="216" customWidth="1"/>
    <col min="8715" max="8715" width="18.7109375" style="216" customWidth="1"/>
    <col min="8716" max="8716" width="3.7109375" style="216" customWidth="1"/>
    <col min="8717" max="8717" width="5.7109375" style="216" customWidth="1"/>
    <col min="8718" max="8718" width="8.7109375" style="216" customWidth="1"/>
    <col min="8719" max="8719" width="20.7109375" style="216" customWidth="1"/>
    <col min="8720" max="8720" width="40.7109375" style="216" customWidth="1"/>
    <col min="8721" max="8960" width="9.140625" style="216"/>
    <col min="8961" max="8961" width="4.7109375" style="216" customWidth="1"/>
    <col min="8962" max="8962" width="16.28515625" style="216" customWidth="1"/>
    <col min="8963" max="8963" width="57.7109375" style="216" customWidth="1"/>
    <col min="8964" max="8964" width="8.28515625" style="216" customWidth="1"/>
    <col min="8965" max="8965" width="7.7109375" style="216" customWidth="1"/>
    <col min="8966" max="8967" width="9.5703125" style="216" customWidth="1"/>
    <col min="8968" max="8968" width="9.7109375" style="216" customWidth="1"/>
    <col min="8969" max="8969" width="18.7109375" style="216" customWidth="1"/>
    <col min="8970" max="8970" width="11.7109375" style="216" customWidth="1"/>
    <col min="8971" max="8971" width="18.7109375" style="216" customWidth="1"/>
    <col min="8972" max="8972" width="3.7109375" style="216" customWidth="1"/>
    <col min="8973" max="8973" width="5.7109375" style="216" customWidth="1"/>
    <col min="8974" max="8974" width="8.7109375" style="216" customWidth="1"/>
    <col min="8975" max="8975" width="20.7109375" style="216" customWidth="1"/>
    <col min="8976" max="8976" width="40.7109375" style="216" customWidth="1"/>
    <col min="8977" max="9216" width="9.140625" style="216"/>
    <col min="9217" max="9217" width="4.7109375" style="216" customWidth="1"/>
    <col min="9218" max="9218" width="16.28515625" style="216" customWidth="1"/>
    <col min="9219" max="9219" width="57.7109375" style="216" customWidth="1"/>
    <col min="9220" max="9220" width="8.28515625" style="216" customWidth="1"/>
    <col min="9221" max="9221" width="7.7109375" style="216" customWidth="1"/>
    <col min="9222" max="9223" width="9.5703125" style="216" customWidth="1"/>
    <col min="9224" max="9224" width="9.7109375" style="216" customWidth="1"/>
    <col min="9225" max="9225" width="18.7109375" style="216" customWidth="1"/>
    <col min="9226" max="9226" width="11.7109375" style="216" customWidth="1"/>
    <col min="9227" max="9227" width="18.7109375" style="216" customWidth="1"/>
    <col min="9228" max="9228" width="3.7109375" style="216" customWidth="1"/>
    <col min="9229" max="9229" width="5.7109375" style="216" customWidth="1"/>
    <col min="9230" max="9230" width="8.7109375" style="216" customWidth="1"/>
    <col min="9231" max="9231" width="20.7109375" style="216" customWidth="1"/>
    <col min="9232" max="9232" width="40.7109375" style="216" customWidth="1"/>
    <col min="9233" max="9472" width="9.140625" style="216"/>
    <col min="9473" max="9473" width="4.7109375" style="216" customWidth="1"/>
    <col min="9474" max="9474" width="16.28515625" style="216" customWidth="1"/>
    <col min="9475" max="9475" width="57.7109375" style="216" customWidth="1"/>
    <col min="9476" max="9476" width="8.28515625" style="216" customWidth="1"/>
    <col min="9477" max="9477" width="7.7109375" style="216" customWidth="1"/>
    <col min="9478" max="9479" width="9.5703125" style="216" customWidth="1"/>
    <col min="9480" max="9480" width="9.7109375" style="216" customWidth="1"/>
    <col min="9481" max="9481" width="18.7109375" style="216" customWidth="1"/>
    <col min="9482" max="9482" width="11.7109375" style="216" customWidth="1"/>
    <col min="9483" max="9483" width="18.7109375" style="216" customWidth="1"/>
    <col min="9484" max="9484" width="3.7109375" style="216" customWidth="1"/>
    <col min="9485" max="9485" width="5.7109375" style="216" customWidth="1"/>
    <col min="9486" max="9486" width="8.7109375" style="216" customWidth="1"/>
    <col min="9487" max="9487" width="20.7109375" style="216" customWidth="1"/>
    <col min="9488" max="9488" width="40.7109375" style="216" customWidth="1"/>
    <col min="9489" max="9728" width="9.140625" style="216"/>
    <col min="9729" max="9729" width="4.7109375" style="216" customWidth="1"/>
    <col min="9730" max="9730" width="16.28515625" style="216" customWidth="1"/>
    <col min="9731" max="9731" width="57.7109375" style="216" customWidth="1"/>
    <col min="9732" max="9732" width="8.28515625" style="216" customWidth="1"/>
    <col min="9733" max="9733" width="7.7109375" style="216" customWidth="1"/>
    <col min="9734" max="9735" width="9.5703125" style="216" customWidth="1"/>
    <col min="9736" max="9736" width="9.7109375" style="216" customWidth="1"/>
    <col min="9737" max="9737" width="18.7109375" style="216" customWidth="1"/>
    <col min="9738" max="9738" width="11.7109375" style="216" customWidth="1"/>
    <col min="9739" max="9739" width="18.7109375" style="216" customWidth="1"/>
    <col min="9740" max="9740" width="3.7109375" style="216" customWidth="1"/>
    <col min="9741" max="9741" width="5.7109375" style="216" customWidth="1"/>
    <col min="9742" max="9742" width="8.7109375" style="216" customWidth="1"/>
    <col min="9743" max="9743" width="20.7109375" style="216" customWidth="1"/>
    <col min="9744" max="9744" width="40.7109375" style="216" customWidth="1"/>
    <col min="9745" max="9984" width="9.140625" style="216"/>
    <col min="9985" max="9985" width="4.7109375" style="216" customWidth="1"/>
    <col min="9986" max="9986" width="16.28515625" style="216" customWidth="1"/>
    <col min="9987" max="9987" width="57.7109375" style="216" customWidth="1"/>
    <col min="9988" max="9988" width="8.28515625" style="216" customWidth="1"/>
    <col min="9989" max="9989" width="7.7109375" style="216" customWidth="1"/>
    <col min="9990" max="9991" width="9.5703125" style="216" customWidth="1"/>
    <col min="9992" max="9992" width="9.7109375" style="216" customWidth="1"/>
    <col min="9993" max="9993" width="18.7109375" style="216" customWidth="1"/>
    <col min="9994" max="9994" width="11.7109375" style="216" customWidth="1"/>
    <col min="9995" max="9995" width="18.7109375" style="216" customWidth="1"/>
    <col min="9996" max="9996" width="3.7109375" style="216" customWidth="1"/>
    <col min="9997" max="9997" width="5.7109375" style="216" customWidth="1"/>
    <col min="9998" max="9998" width="8.7109375" style="216" customWidth="1"/>
    <col min="9999" max="9999" width="20.7109375" style="216" customWidth="1"/>
    <col min="10000" max="10000" width="40.7109375" style="216" customWidth="1"/>
    <col min="10001" max="10240" width="9.140625" style="216"/>
    <col min="10241" max="10241" width="4.7109375" style="216" customWidth="1"/>
    <col min="10242" max="10242" width="16.28515625" style="216" customWidth="1"/>
    <col min="10243" max="10243" width="57.7109375" style="216" customWidth="1"/>
    <col min="10244" max="10244" width="8.28515625" style="216" customWidth="1"/>
    <col min="10245" max="10245" width="7.7109375" style="216" customWidth="1"/>
    <col min="10246" max="10247" width="9.5703125" style="216" customWidth="1"/>
    <col min="10248" max="10248" width="9.7109375" style="216" customWidth="1"/>
    <col min="10249" max="10249" width="18.7109375" style="216" customWidth="1"/>
    <col min="10250" max="10250" width="11.7109375" style="216" customWidth="1"/>
    <col min="10251" max="10251" width="18.7109375" style="216" customWidth="1"/>
    <col min="10252" max="10252" width="3.7109375" style="216" customWidth="1"/>
    <col min="10253" max="10253" width="5.7109375" style="216" customWidth="1"/>
    <col min="10254" max="10254" width="8.7109375" style="216" customWidth="1"/>
    <col min="10255" max="10255" width="20.7109375" style="216" customWidth="1"/>
    <col min="10256" max="10256" width="40.7109375" style="216" customWidth="1"/>
    <col min="10257" max="10496" width="9.140625" style="216"/>
    <col min="10497" max="10497" width="4.7109375" style="216" customWidth="1"/>
    <col min="10498" max="10498" width="16.28515625" style="216" customWidth="1"/>
    <col min="10499" max="10499" width="57.7109375" style="216" customWidth="1"/>
    <col min="10500" max="10500" width="8.28515625" style="216" customWidth="1"/>
    <col min="10501" max="10501" width="7.7109375" style="216" customWidth="1"/>
    <col min="10502" max="10503" width="9.5703125" style="216" customWidth="1"/>
    <col min="10504" max="10504" width="9.7109375" style="216" customWidth="1"/>
    <col min="10505" max="10505" width="18.7109375" style="216" customWidth="1"/>
    <col min="10506" max="10506" width="11.7109375" style="216" customWidth="1"/>
    <col min="10507" max="10507" width="18.7109375" style="216" customWidth="1"/>
    <col min="10508" max="10508" width="3.7109375" style="216" customWidth="1"/>
    <col min="10509" max="10509" width="5.7109375" style="216" customWidth="1"/>
    <col min="10510" max="10510" width="8.7109375" style="216" customWidth="1"/>
    <col min="10511" max="10511" width="20.7109375" style="216" customWidth="1"/>
    <col min="10512" max="10512" width="40.7109375" style="216" customWidth="1"/>
    <col min="10513" max="10752" width="9.140625" style="216"/>
    <col min="10753" max="10753" width="4.7109375" style="216" customWidth="1"/>
    <col min="10754" max="10754" width="16.28515625" style="216" customWidth="1"/>
    <col min="10755" max="10755" width="57.7109375" style="216" customWidth="1"/>
    <col min="10756" max="10756" width="8.28515625" style="216" customWidth="1"/>
    <col min="10757" max="10757" width="7.7109375" style="216" customWidth="1"/>
    <col min="10758" max="10759" width="9.5703125" style="216" customWidth="1"/>
    <col min="10760" max="10760" width="9.7109375" style="216" customWidth="1"/>
    <col min="10761" max="10761" width="18.7109375" style="216" customWidth="1"/>
    <col min="10762" max="10762" width="11.7109375" style="216" customWidth="1"/>
    <col min="10763" max="10763" width="18.7109375" style="216" customWidth="1"/>
    <col min="10764" max="10764" width="3.7109375" style="216" customWidth="1"/>
    <col min="10765" max="10765" width="5.7109375" style="216" customWidth="1"/>
    <col min="10766" max="10766" width="8.7109375" style="216" customWidth="1"/>
    <col min="10767" max="10767" width="20.7109375" style="216" customWidth="1"/>
    <col min="10768" max="10768" width="40.7109375" style="216" customWidth="1"/>
    <col min="10769" max="11008" width="9.140625" style="216"/>
    <col min="11009" max="11009" width="4.7109375" style="216" customWidth="1"/>
    <col min="11010" max="11010" width="16.28515625" style="216" customWidth="1"/>
    <col min="11011" max="11011" width="57.7109375" style="216" customWidth="1"/>
    <col min="11012" max="11012" width="8.28515625" style="216" customWidth="1"/>
    <col min="11013" max="11013" width="7.7109375" style="216" customWidth="1"/>
    <col min="11014" max="11015" width="9.5703125" style="216" customWidth="1"/>
    <col min="11016" max="11016" width="9.7109375" style="216" customWidth="1"/>
    <col min="11017" max="11017" width="18.7109375" style="216" customWidth="1"/>
    <col min="11018" max="11018" width="11.7109375" style="216" customWidth="1"/>
    <col min="11019" max="11019" width="18.7109375" style="216" customWidth="1"/>
    <col min="11020" max="11020" width="3.7109375" style="216" customWidth="1"/>
    <col min="11021" max="11021" width="5.7109375" style="216" customWidth="1"/>
    <col min="11022" max="11022" width="8.7109375" style="216" customWidth="1"/>
    <col min="11023" max="11023" width="20.7109375" style="216" customWidth="1"/>
    <col min="11024" max="11024" width="40.7109375" style="216" customWidth="1"/>
    <col min="11025" max="11264" width="9.140625" style="216"/>
    <col min="11265" max="11265" width="4.7109375" style="216" customWidth="1"/>
    <col min="11266" max="11266" width="16.28515625" style="216" customWidth="1"/>
    <col min="11267" max="11267" width="57.7109375" style="216" customWidth="1"/>
    <col min="11268" max="11268" width="8.28515625" style="216" customWidth="1"/>
    <col min="11269" max="11269" width="7.7109375" style="216" customWidth="1"/>
    <col min="11270" max="11271" width="9.5703125" style="216" customWidth="1"/>
    <col min="11272" max="11272" width="9.7109375" style="216" customWidth="1"/>
    <col min="11273" max="11273" width="18.7109375" style="216" customWidth="1"/>
    <col min="11274" max="11274" width="11.7109375" style="216" customWidth="1"/>
    <col min="11275" max="11275" width="18.7109375" style="216" customWidth="1"/>
    <col min="11276" max="11276" width="3.7109375" style="216" customWidth="1"/>
    <col min="11277" max="11277" width="5.7109375" style="216" customWidth="1"/>
    <col min="11278" max="11278" width="8.7109375" style="216" customWidth="1"/>
    <col min="11279" max="11279" width="20.7109375" style="216" customWidth="1"/>
    <col min="11280" max="11280" width="40.7109375" style="216" customWidth="1"/>
    <col min="11281" max="11520" width="9.140625" style="216"/>
    <col min="11521" max="11521" width="4.7109375" style="216" customWidth="1"/>
    <col min="11522" max="11522" width="16.28515625" style="216" customWidth="1"/>
    <col min="11523" max="11523" width="57.7109375" style="216" customWidth="1"/>
    <col min="11524" max="11524" width="8.28515625" style="216" customWidth="1"/>
    <col min="11525" max="11525" width="7.7109375" style="216" customWidth="1"/>
    <col min="11526" max="11527" width="9.5703125" style="216" customWidth="1"/>
    <col min="11528" max="11528" width="9.7109375" style="216" customWidth="1"/>
    <col min="11529" max="11529" width="18.7109375" style="216" customWidth="1"/>
    <col min="11530" max="11530" width="11.7109375" style="216" customWidth="1"/>
    <col min="11531" max="11531" width="18.7109375" style="216" customWidth="1"/>
    <col min="11532" max="11532" width="3.7109375" style="216" customWidth="1"/>
    <col min="11533" max="11533" width="5.7109375" style="216" customWidth="1"/>
    <col min="11534" max="11534" width="8.7109375" style="216" customWidth="1"/>
    <col min="11535" max="11535" width="20.7109375" style="216" customWidth="1"/>
    <col min="11536" max="11536" width="40.7109375" style="216" customWidth="1"/>
    <col min="11537" max="11776" width="9.140625" style="216"/>
    <col min="11777" max="11777" width="4.7109375" style="216" customWidth="1"/>
    <col min="11778" max="11778" width="16.28515625" style="216" customWidth="1"/>
    <col min="11779" max="11779" width="57.7109375" style="216" customWidth="1"/>
    <col min="11780" max="11780" width="8.28515625" style="216" customWidth="1"/>
    <col min="11781" max="11781" width="7.7109375" style="216" customWidth="1"/>
    <col min="11782" max="11783" width="9.5703125" style="216" customWidth="1"/>
    <col min="11784" max="11784" width="9.7109375" style="216" customWidth="1"/>
    <col min="11785" max="11785" width="18.7109375" style="216" customWidth="1"/>
    <col min="11786" max="11786" width="11.7109375" style="216" customWidth="1"/>
    <col min="11787" max="11787" width="18.7109375" style="216" customWidth="1"/>
    <col min="11788" max="11788" width="3.7109375" style="216" customWidth="1"/>
    <col min="11789" max="11789" width="5.7109375" style="216" customWidth="1"/>
    <col min="11790" max="11790" width="8.7109375" style="216" customWidth="1"/>
    <col min="11791" max="11791" width="20.7109375" style="216" customWidth="1"/>
    <col min="11792" max="11792" width="40.7109375" style="216" customWidth="1"/>
    <col min="11793" max="12032" width="9.140625" style="216"/>
    <col min="12033" max="12033" width="4.7109375" style="216" customWidth="1"/>
    <col min="12034" max="12034" width="16.28515625" style="216" customWidth="1"/>
    <col min="12035" max="12035" width="57.7109375" style="216" customWidth="1"/>
    <col min="12036" max="12036" width="8.28515625" style="216" customWidth="1"/>
    <col min="12037" max="12037" width="7.7109375" style="216" customWidth="1"/>
    <col min="12038" max="12039" width="9.5703125" style="216" customWidth="1"/>
    <col min="12040" max="12040" width="9.7109375" style="216" customWidth="1"/>
    <col min="12041" max="12041" width="18.7109375" style="216" customWidth="1"/>
    <col min="12042" max="12042" width="11.7109375" style="216" customWidth="1"/>
    <col min="12043" max="12043" width="18.7109375" style="216" customWidth="1"/>
    <col min="12044" max="12044" width="3.7109375" style="216" customWidth="1"/>
    <col min="12045" max="12045" width="5.7109375" style="216" customWidth="1"/>
    <col min="12046" max="12046" width="8.7109375" style="216" customWidth="1"/>
    <col min="12047" max="12047" width="20.7109375" style="216" customWidth="1"/>
    <col min="12048" max="12048" width="40.7109375" style="216" customWidth="1"/>
    <col min="12049" max="12288" width="9.140625" style="216"/>
    <col min="12289" max="12289" width="4.7109375" style="216" customWidth="1"/>
    <col min="12290" max="12290" width="16.28515625" style="216" customWidth="1"/>
    <col min="12291" max="12291" width="57.7109375" style="216" customWidth="1"/>
    <col min="12292" max="12292" width="8.28515625" style="216" customWidth="1"/>
    <col min="12293" max="12293" width="7.7109375" style="216" customWidth="1"/>
    <col min="12294" max="12295" width="9.5703125" style="216" customWidth="1"/>
    <col min="12296" max="12296" width="9.7109375" style="216" customWidth="1"/>
    <col min="12297" max="12297" width="18.7109375" style="216" customWidth="1"/>
    <col min="12298" max="12298" width="11.7109375" style="216" customWidth="1"/>
    <col min="12299" max="12299" width="18.7109375" style="216" customWidth="1"/>
    <col min="12300" max="12300" width="3.7109375" style="216" customWidth="1"/>
    <col min="12301" max="12301" width="5.7109375" style="216" customWidth="1"/>
    <col min="12302" max="12302" width="8.7109375" style="216" customWidth="1"/>
    <col min="12303" max="12303" width="20.7109375" style="216" customWidth="1"/>
    <col min="12304" max="12304" width="40.7109375" style="216" customWidth="1"/>
    <col min="12305" max="12544" width="9.140625" style="216"/>
    <col min="12545" max="12545" width="4.7109375" style="216" customWidth="1"/>
    <col min="12546" max="12546" width="16.28515625" style="216" customWidth="1"/>
    <col min="12547" max="12547" width="57.7109375" style="216" customWidth="1"/>
    <col min="12548" max="12548" width="8.28515625" style="216" customWidth="1"/>
    <col min="12549" max="12549" width="7.7109375" style="216" customWidth="1"/>
    <col min="12550" max="12551" width="9.5703125" style="216" customWidth="1"/>
    <col min="12552" max="12552" width="9.7109375" style="216" customWidth="1"/>
    <col min="12553" max="12553" width="18.7109375" style="216" customWidth="1"/>
    <col min="12554" max="12554" width="11.7109375" style="216" customWidth="1"/>
    <col min="12555" max="12555" width="18.7109375" style="216" customWidth="1"/>
    <col min="12556" max="12556" width="3.7109375" style="216" customWidth="1"/>
    <col min="12557" max="12557" width="5.7109375" style="216" customWidth="1"/>
    <col min="12558" max="12558" width="8.7109375" style="216" customWidth="1"/>
    <col min="12559" max="12559" width="20.7109375" style="216" customWidth="1"/>
    <col min="12560" max="12560" width="40.7109375" style="216" customWidth="1"/>
    <col min="12561" max="12800" width="9.140625" style="216"/>
    <col min="12801" max="12801" width="4.7109375" style="216" customWidth="1"/>
    <col min="12802" max="12802" width="16.28515625" style="216" customWidth="1"/>
    <col min="12803" max="12803" width="57.7109375" style="216" customWidth="1"/>
    <col min="12804" max="12804" width="8.28515625" style="216" customWidth="1"/>
    <col min="12805" max="12805" width="7.7109375" style="216" customWidth="1"/>
    <col min="12806" max="12807" width="9.5703125" style="216" customWidth="1"/>
    <col min="12808" max="12808" width="9.7109375" style="216" customWidth="1"/>
    <col min="12809" max="12809" width="18.7109375" style="216" customWidth="1"/>
    <col min="12810" max="12810" width="11.7109375" style="216" customWidth="1"/>
    <col min="12811" max="12811" width="18.7109375" style="216" customWidth="1"/>
    <col min="12812" max="12812" width="3.7109375" style="216" customWidth="1"/>
    <col min="12813" max="12813" width="5.7109375" style="216" customWidth="1"/>
    <col min="12814" max="12814" width="8.7109375" style="216" customWidth="1"/>
    <col min="12815" max="12815" width="20.7109375" style="216" customWidth="1"/>
    <col min="12816" max="12816" width="40.7109375" style="216" customWidth="1"/>
    <col min="12817" max="13056" width="9.140625" style="216"/>
    <col min="13057" max="13057" width="4.7109375" style="216" customWidth="1"/>
    <col min="13058" max="13058" width="16.28515625" style="216" customWidth="1"/>
    <col min="13059" max="13059" width="57.7109375" style="216" customWidth="1"/>
    <col min="13060" max="13060" width="8.28515625" style="216" customWidth="1"/>
    <col min="13061" max="13061" width="7.7109375" style="216" customWidth="1"/>
    <col min="13062" max="13063" width="9.5703125" style="216" customWidth="1"/>
    <col min="13064" max="13064" width="9.7109375" style="216" customWidth="1"/>
    <col min="13065" max="13065" width="18.7109375" style="216" customWidth="1"/>
    <col min="13066" max="13066" width="11.7109375" style="216" customWidth="1"/>
    <col min="13067" max="13067" width="18.7109375" style="216" customWidth="1"/>
    <col min="13068" max="13068" width="3.7109375" style="216" customWidth="1"/>
    <col min="13069" max="13069" width="5.7109375" style="216" customWidth="1"/>
    <col min="13070" max="13070" width="8.7109375" style="216" customWidth="1"/>
    <col min="13071" max="13071" width="20.7109375" style="216" customWidth="1"/>
    <col min="13072" max="13072" width="40.7109375" style="216" customWidth="1"/>
    <col min="13073" max="13312" width="9.140625" style="216"/>
    <col min="13313" max="13313" width="4.7109375" style="216" customWidth="1"/>
    <col min="13314" max="13314" width="16.28515625" style="216" customWidth="1"/>
    <col min="13315" max="13315" width="57.7109375" style="216" customWidth="1"/>
    <col min="13316" max="13316" width="8.28515625" style="216" customWidth="1"/>
    <col min="13317" max="13317" width="7.7109375" style="216" customWidth="1"/>
    <col min="13318" max="13319" width="9.5703125" style="216" customWidth="1"/>
    <col min="13320" max="13320" width="9.7109375" style="216" customWidth="1"/>
    <col min="13321" max="13321" width="18.7109375" style="216" customWidth="1"/>
    <col min="13322" max="13322" width="11.7109375" style="216" customWidth="1"/>
    <col min="13323" max="13323" width="18.7109375" style="216" customWidth="1"/>
    <col min="13324" max="13324" width="3.7109375" style="216" customWidth="1"/>
    <col min="13325" max="13325" width="5.7109375" style="216" customWidth="1"/>
    <col min="13326" max="13326" width="8.7109375" style="216" customWidth="1"/>
    <col min="13327" max="13327" width="20.7109375" style="216" customWidth="1"/>
    <col min="13328" max="13328" width="40.7109375" style="216" customWidth="1"/>
    <col min="13329" max="13568" width="9.140625" style="216"/>
    <col min="13569" max="13569" width="4.7109375" style="216" customWidth="1"/>
    <col min="13570" max="13570" width="16.28515625" style="216" customWidth="1"/>
    <col min="13571" max="13571" width="57.7109375" style="216" customWidth="1"/>
    <col min="13572" max="13572" width="8.28515625" style="216" customWidth="1"/>
    <col min="13573" max="13573" width="7.7109375" style="216" customWidth="1"/>
    <col min="13574" max="13575" width="9.5703125" style="216" customWidth="1"/>
    <col min="13576" max="13576" width="9.7109375" style="216" customWidth="1"/>
    <col min="13577" max="13577" width="18.7109375" style="216" customWidth="1"/>
    <col min="13578" max="13578" width="11.7109375" style="216" customWidth="1"/>
    <col min="13579" max="13579" width="18.7109375" style="216" customWidth="1"/>
    <col min="13580" max="13580" width="3.7109375" style="216" customWidth="1"/>
    <col min="13581" max="13581" width="5.7109375" style="216" customWidth="1"/>
    <col min="13582" max="13582" width="8.7109375" style="216" customWidth="1"/>
    <col min="13583" max="13583" width="20.7109375" style="216" customWidth="1"/>
    <col min="13584" max="13584" width="40.7109375" style="216" customWidth="1"/>
    <col min="13585" max="13824" width="9.140625" style="216"/>
    <col min="13825" max="13825" width="4.7109375" style="216" customWidth="1"/>
    <col min="13826" max="13826" width="16.28515625" style="216" customWidth="1"/>
    <col min="13827" max="13827" width="57.7109375" style="216" customWidth="1"/>
    <col min="13828" max="13828" width="8.28515625" style="216" customWidth="1"/>
    <col min="13829" max="13829" width="7.7109375" style="216" customWidth="1"/>
    <col min="13830" max="13831" width="9.5703125" style="216" customWidth="1"/>
    <col min="13832" max="13832" width="9.7109375" style="216" customWidth="1"/>
    <col min="13833" max="13833" width="18.7109375" style="216" customWidth="1"/>
    <col min="13834" max="13834" width="11.7109375" style="216" customWidth="1"/>
    <col min="13835" max="13835" width="18.7109375" style="216" customWidth="1"/>
    <col min="13836" max="13836" width="3.7109375" style="216" customWidth="1"/>
    <col min="13837" max="13837" width="5.7109375" style="216" customWidth="1"/>
    <col min="13838" max="13838" width="8.7109375" style="216" customWidth="1"/>
    <col min="13839" max="13839" width="20.7109375" style="216" customWidth="1"/>
    <col min="13840" max="13840" width="40.7109375" style="216" customWidth="1"/>
    <col min="13841" max="14080" width="9.140625" style="216"/>
    <col min="14081" max="14081" width="4.7109375" style="216" customWidth="1"/>
    <col min="14082" max="14082" width="16.28515625" style="216" customWidth="1"/>
    <col min="14083" max="14083" width="57.7109375" style="216" customWidth="1"/>
    <col min="14084" max="14084" width="8.28515625" style="216" customWidth="1"/>
    <col min="14085" max="14085" width="7.7109375" style="216" customWidth="1"/>
    <col min="14086" max="14087" width="9.5703125" style="216" customWidth="1"/>
    <col min="14088" max="14088" width="9.7109375" style="216" customWidth="1"/>
    <col min="14089" max="14089" width="18.7109375" style="216" customWidth="1"/>
    <col min="14090" max="14090" width="11.7109375" style="216" customWidth="1"/>
    <col min="14091" max="14091" width="18.7109375" style="216" customWidth="1"/>
    <col min="14092" max="14092" width="3.7109375" style="216" customWidth="1"/>
    <col min="14093" max="14093" width="5.7109375" style="216" customWidth="1"/>
    <col min="14094" max="14094" width="8.7109375" style="216" customWidth="1"/>
    <col min="14095" max="14095" width="20.7109375" style="216" customWidth="1"/>
    <col min="14096" max="14096" width="40.7109375" style="216" customWidth="1"/>
    <col min="14097" max="14336" width="9.140625" style="216"/>
    <col min="14337" max="14337" width="4.7109375" style="216" customWidth="1"/>
    <col min="14338" max="14338" width="16.28515625" style="216" customWidth="1"/>
    <col min="14339" max="14339" width="57.7109375" style="216" customWidth="1"/>
    <col min="14340" max="14340" width="8.28515625" style="216" customWidth="1"/>
    <col min="14341" max="14341" width="7.7109375" style="216" customWidth="1"/>
    <col min="14342" max="14343" width="9.5703125" style="216" customWidth="1"/>
    <col min="14344" max="14344" width="9.7109375" style="216" customWidth="1"/>
    <col min="14345" max="14345" width="18.7109375" style="216" customWidth="1"/>
    <col min="14346" max="14346" width="11.7109375" style="216" customWidth="1"/>
    <col min="14347" max="14347" width="18.7109375" style="216" customWidth="1"/>
    <col min="14348" max="14348" width="3.7109375" style="216" customWidth="1"/>
    <col min="14349" max="14349" width="5.7109375" style="216" customWidth="1"/>
    <col min="14350" max="14350" width="8.7109375" style="216" customWidth="1"/>
    <col min="14351" max="14351" width="20.7109375" style="216" customWidth="1"/>
    <col min="14352" max="14352" width="40.7109375" style="216" customWidth="1"/>
    <col min="14353" max="14592" width="9.140625" style="216"/>
    <col min="14593" max="14593" width="4.7109375" style="216" customWidth="1"/>
    <col min="14594" max="14594" width="16.28515625" style="216" customWidth="1"/>
    <col min="14595" max="14595" width="57.7109375" style="216" customWidth="1"/>
    <col min="14596" max="14596" width="8.28515625" style="216" customWidth="1"/>
    <col min="14597" max="14597" width="7.7109375" style="216" customWidth="1"/>
    <col min="14598" max="14599" width="9.5703125" style="216" customWidth="1"/>
    <col min="14600" max="14600" width="9.7109375" style="216" customWidth="1"/>
    <col min="14601" max="14601" width="18.7109375" style="216" customWidth="1"/>
    <col min="14602" max="14602" width="11.7109375" style="216" customWidth="1"/>
    <col min="14603" max="14603" width="18.7109375" style="216" customWidth="1"/>
    <col min="14604" max="14604" width="3.7109375" style="216" customWidth="1"/>
    <col min="14605" max="14605" width="5.7109375" style="216" customWidth="1"/>
    <col min="14606" max="14606" width="8.7109375" style="216" customWidth="1"/>
    <col min="14607" max="14607" width="20.7109375" style="216" customWidth="1"/>
    <col min="14608" max="14608" width="40.7109375" style="216" customWidth="1"/>
    <col min="14609" max="14848" width="9.140625" style="216"/>
    <col min="14849" max="14849" width="4.7109375" style="216" customWidth="1"/>
    <col min="14850" max="14850" width="16.28515625" style="216" customWidth="1"/>
    <col min="14851" max="14851" width="57.7109375" style="216" customWidth="1"/>
    <col min="14852" max="14852" width="8.28515625" style="216" customWidth="1"/>
    <col min="14853" max="14853" width="7.7109375" style="216" customWidth="1"/>
    <col min="14854" max="14855" width="9.5703125" style="216" customWidth="1"/>
    <col min="14856" max="14856" width="9.7109375" style="216" customWidth="1"/>
    <col min="14857" max="14857" width="18.7109375" style="216" customWidth="1"/>
    <col min="14858" max="14858" width="11.7109375" style="216" customWidth="1"/>
    <col min="14859" max="14859" width="18.7109375" style="216" customWidth="1"/>
    <col min="14860" max="14860" width="3.7109375" style="216" customWidth="1"/>
    <col min="14861" max="14861" width="5.7109375" style="216" customWidth="1"/>
    <col min="14862" max="14862" width="8.7109375" style="216" customWidth="1"/>
    <col min="14863" max="14863" width="20.7109375" style="216" customWidth="1"/>
    <col min="14864" max="14864" width="40.7109375" style="216" customWidth="1"/>
    <col min="14865" max="15104" width="9.140625" style="216"/>
    <col min="15105" max="15105" width="4.7109375" style="216" customWidth="1"/>
    <col min="15106" max="15106" width="16.28515625" style="216" customWidth="1"/>
    <col min="15107" max="15107" width="57.7109375" style="216" customWidth="1"/>
    <col min="15108" max="15108" width="8.28515625" style="216" customWidth="1"/>
    <col min="15109" max="15109" width="7.7109375" style="216" customWidth="1"/>
    <col min="15110" max="15111" width="9.5703125" style="216" customWidth="1"/>
    <col min="15112" max="15112" width="9.7109375" style="216" customWidth="1"/>
    <col min="15113" max="15113" width="18.7109375" style="216" customWidth="1"/>
    <col min="15114" max="15114" width="11.7109375" style="216" customWidth="1"/>
    <col min="15115" max="15115" width="18.7109375" style="216" customWidth="1"/>
    <col min="15116" max="15116" width="3.7109375" style="216" customWidth="1"/>
    <col min="15117" max="15117" width="5.7109375" style="216" customWidth="1"/>
    <col min="15118" max="15118" width="8.7109375" style="216" customWidth="1"/>
    <col min="15119" max="15119" width="20.7109375" style="216" customWidth="1"/>
    <col min="15120" max="15120" width="40.7109375" style="216" customWidth="1"/>
    <col min="15121" max="15360" width="9.140625" style="216"/>
    <col min="15361" max="15361" width="4.7109375" style="216" customWidth="1"/>
    <col min="15362" max="15362" width="16.28515625" style="216" customWidth="1"/>
    <col min="15363" max="15363" width="57.7109375" style="216" customWidth="1"/>
    <col min="15364" max="15364" width="8.28515625" style="216" customWidth="1"/>
    <col min="15365" max="15365" width="7.7109375" style="216" customWidth="1"/>
    <col min="15366" max="15367" width="9.5703125" style="216" customWidth="1"/>
    <col min="15368" max="15368" width="9.7109375" style="216" customWidth="1"/>
    <col min="15369" max="15369" width="18.7109375" style="216" customWidth="1"/>
    <col min="15370" max="15370" width="11.7109375" style="216" customWidth="1"/>
    <col min="15371" max="15371" width="18.7109375" style="216" customWidth="1"/>
    <col min="15372" max="15372" width="3.7109375" style="216" customWidth="1"/>
    <col min="15373" max="15373" width="5.7109375" style="216" customWidth="1"/>
    <col min="15374" max="15374" width="8.7109375" style="216" customWidth="1"/>
    <col min="15375" max="15375" width="20.7109375" style="216" customWidth="1"/>
    <col min="15376" max="15376" width="40.7109375" style="216" customWidth="1"/>
    <col min="15377" max="15616" width="9.140625" style="216"/>
    <col min="15617" max="15617" width="4.7109375" style="216" customWidth="1"/>
    <col min="15618" max="15618" width="16.28515625" style="216" customWidth="1"/>
    <col min="15619" max="15619" width="57.7109375" style="216" customWidth="1"/>
    <col min="15620" max="15620" width="8.28515625" style="216" customWidth="1"/>
    <col min="15621" max="15621" width="7.7109375" style="216" customWidth="1"/>
    <col min="15622" max="15623" width="9.5703125" style="216" customWidth="1"/>
    <col min="15624" max="15624" width="9.7109375" style="216" customWidth="1"/>
    <col min="15625" max="15625" width="18.7109375" style="216" customWidth="1"/>
    <col min="15626" max="15626" width="11.7109375" style="216" customWidth="1"/>
    <col min="15627" max="15627" width="18.7109375" style="216" customWidth="1"/>
    <col min="15628" max="15628" width="3.7109375" style="216" customWidth="1"/>
    <col min="15629" max="15629" width="5.7109375" style="216" customWidth="1"/>
    <col min="15630" max="15630" width="8.7109375" style="216" customWidth="1"/>
    <col min="15631" max="15631" width="20.7109375" style="216" customWidth="1"/>
    <col min="15632" max="15632" width="40.7109375" style="216" customWidth="1"/>
    <col min="15633" max="15872" width="9.140625" style="216"/>
    <col min="15873" max="15873" width="4.7109375" style="216" customWidth="1"/>
    <col min="15874" max="15874" width="16.28515625" style="216" customWidth="1"/>
    <col min="15875" max="15875" width="57.7109375" style="216" customWidth="1"/>
    <col min="15876" max="15876" width="8.28515625" style="216" customWidth="1"/>
    <col min="15877" max="15877" width="7.7109375" style="216" customWidth="1"/>
    <col min="15878" max="15879" width="9.5703125" style="216" customWidth="1"/>
    <col min="15880" max="15880" width="9.7109375" style="216" customWidth="1"/>
    <col min="15881" max="15881" width="18.7109375" style="216" customWidth="1"/>
    <col min="15882" max="15882" width="11.7109375" style="216" customWidth="1"/>
    <col min="15883" max="15883" width="18.7109375" style="216" customWidth="1"/>
    <col min="15884" max="15884" width="3.7109375" style="216" customWidth="1"/>
    <col min="15885" max="15885" width="5.7109375" style="216" customWidth="1"/>
    <col min="15886" max="15886" width="8.7109375" style="216" customWidth="1"/>
    <col min="15887" max="15887" width="20.7109375" style="216" customWidth="1"/>
    <col min="15888" max="15888" width="40.7109375" style="216" customWidth="1"/>
    <col min="15889" max="16128" width="9.140625" style="216"/>
    <col min="16129" max="16129" width="4.7109375" style="216" customWidth="1"/>
    <col min="16130" max="16130" width="16.28515625" style="216" customWidth="1"/>
    <col min="16131" max="16131" width="57.7109375" style="216" customWidth="1"/>
    <col min="16132" max="16132" width="8.28515625" style="216" customWidth="1"/>
    <col min="16133" max="16133" width="7.7109375" style="216" customWidth="1"/>
    <col min="16134" max="16135" width="9.5703125" style="216" customWidth="1"/>
    <col min="16136" max="16136" width="9.7109375" style="216" customWidth="1"/>
    <col min="16137" max="16137" width="18.7109375" style="216" customWidth="1"/>
    <col min="16138" max="16138" width="11.7109375" style="216" customWidth="1"/>
    <col min="16139" max="16139" width="18.7109375" style="216" customWidth="1"/>
    <col min="16140" max="16140" width="3.7109375" style="216" customWidth="1"/>
    <col min="16141" max="16141" width="5.7109375" style="216" customWidth="1"/>
    <col min="16142" max="16142" width="8.7109375" style="216" customWidth="1"/>
    <col min="16143" max="16143" width="20.7109375" style="216" customWidth="1"/>
    <col min="16144" max="16144" width="40.7109375" style="216" customWidth="1"/>
    <col min="16145" max="16384" width="9.140625" style="216"/>
  </cols>
  <sheetData>
    <row r="1" spans="1:16" ht="20.25" thickTop="1" thickBot="1" x14ac:dyDescent="0.3">
      <c r="A1" s="215" t="s">
        <v>173</v>
      </c>
      <c r="H1" s="217" t="s">
        <v>9</v>
      </c>
      <c r="I1" s="363" t="s">
        <v>0</v>
      </c>
      <c r="J1" s="364"/>
      <c r="K1" s="296">
        <f>ROUND((SUM(I11:I28)+SUM(K11:K28))/2,0)</f>
        <v>0</v>
      </c>
      <c r="N1" s="218" t="s">
        <v>174</v>
      </c>
      <c r="O1" s="218">
        <v>1</v>
      </c>
      <c r="P1" s="218">
        <f>K1/O1</f>
        <v>0</v>
      </c>
    </row>
    <row r="2" spans="1:16" ht="27" thickTop="1" thickBot="1" x14ac:dyDescent="0.3">
      <c r="C2" s="219" t="s">
        <v>175</v>
      </c>
      <c r="K2" s="220" t="s">
        <v>49</v>
      </c>
      <c r="N2" s="220" t="s">
        <v>176</v>
      </c>
      <c r="O2" s="220" t="s">
        <v>177</v>
      </c>
      <c r="P2" s="220" t="s">
        <v>178</v>
      </c>
    </row>
    <row r="3" spans="1:16" ht="25.5" x14ac:dyDescent="0.25">
      <c r="A3" s="365" t="s">
        <v>1</v>
      </c>
      <c r="B3" s="366"/>
      <c r="C3" s="221" t="s">
        <v>179</v>
      </c>
      <c r="I3" s="222" t="s">
        <v>11</v>
      </c>
      <c r="J3" s="221" t="s">
        <v>180</v>
      </c>
    </row>
    <row r="4" spans="1:16" ht="51" x14ac:dyDescent="0.25">
      <c r="A4" s="365" t="s">
        <v>181</v>
      </c>
      <c r="B4" s="366"/>
      <c r="C4" s="221" t="s">
        <v>300</v>
      </c>
      <c r="D4" s="222" t="s">
        <v>182</v>
      </c>
      <c r="E4" s="221" t="s">
        <v>174</v>
      </c>
      <c r="I4" s="222" t="s">
        <v>183</v>
      </c>
      <c r="J4" s="221" t="s">
        <v>184</v>
      </c>
    </row>
    <row r="5" spans="1:16" x14ac:dyDescent="0.25">
      <c r="A5" s="365" t="s">
        <v>2</v>
      </c>
      <c r="B5" s="366"/>
      <c r="C5" s="221" t="s">
        <v>174</v>
      </c>
      <c r="I5" s="222" t="s">
        <v>13</v>
      </c>
      <c r="J5" s="221" t="s">
        <v>174</v>
      </c>
    </row>
    <row r="6" spans="1:16" x14ac:dyDescent="0.25">
      <c r="A6" s="367" t="s">
        <v>185</v>
      </c>
      <c r="B6" s="367" t="s">
        <v>186</v>
      </c>
      <c r="C6" s="367" t="s">
        <v>24</v>
      </c>
      <c r="D6" s="367" t="s">
        <v>187</v>
      </c>
      <c r="E6" s="367" t="s">
        <v>188</v>
      </c>
      <c r="F6" s="367" t="s">
        <v>189</v>
      </c>
      <c r="G6" s="367" t="s">
        <v>190</v>
      </c>
      <c r="H6" s="367" t="s">
        <v>191</v>
      </c>
      <c r="I6" s="367"/>
      <c r="J6" s="367"/>
      <c r="K6" s="367"/>
      <c r="L6" s="367"/>
      <c r="M6" s="368" t="s">
        <v>192</v>
      </c>
      <c r="N6" s="368" t="s">
        <v>193</v>
      </c>
      <c r="O6" s="367" t="s">
        <v>194</v>
      </c>
      <c r="P6" s="367" t="s">
        <v>195</v>
      </c>
    </row>
    <row r="7" spans="1:16" x14ac:dyDescent="0.25">
      <c r="A7" s="367"/>
      <c r="B7" s="367"/>
      <c r="C7" s="367"/>
      <c r="D7" s="367"/>
      <c r="E7" s="367"/>
      <c r="F7" s="367"/>
      <c r="G7" s="367"/>
      <c r="H7" s="367" t="s">
        <v>196</v>
      </c>
      <c r="I7" s="367"/>
      <c r="J7" s="367" t="s">
        <v>197</v>
      </c>
      <c r="K7" s="367"/>
      <c r="L7" s="367"/>
      <c r="M7" s="367"/>
      <c r="N7" s="367"/>
      <c r="O7" s="367"/>
      <c r="P7" s="367"/>
    </row>
    <row r="8" spans="1:16" ht="24" x14ac:dyDescent="0.25">
      <c r="A8" s="367"/>
      <c r="B8" s="367"/>
      <c r="C8" s="367"/>
      <c r="D8" s="367"/>
      <c r="E8" s="367"/>
      <c r="F8" s="367"/>
      <c r="G8" s="367"/>
      <c r="H8" s="223" t="s">
        <v>198</v>
      </c>
      <c r="I8" s="223" t="s">
        <v>199</v>
      </c>
      <c r="J8" s="223" t="s">
        <v>198</v>
      </c>
      <c r="K8" s="223" t="s">
        <v>199</v>
      </c>
      <c r="L8" s="367"/>
      <c r="M8" s="367"/>
      <c r="N8" s="367"/>
      <c r="O8" s="367"/>
      <c r="P8" s="367"/>
    </row>
    <row r="9" spans="1:16" x14ac:dyDescent="0.25">
      <c r="A9" s="223"/>
      <c r="B9" s="223" t="s">
        <v>125</v>
      </c>
      <c r="C9" s="223" t="s">
        <v>31</v>
      </c>
      <c r="D9" s="223" t="s">
        <v>34</v>
      </c>
      <c r="E9" s="223" t="s">
        <v>200</v>
      </c>
      <c r="F9" s="223" t="s">
        <v>37</v>
      </c>
      <c r="G9" s="223" t="s">
        <v>201</v>
      </c>
      <c r="H9" s="223" t="s">
        <v>202</v>
      </c>
      <c r="I9" s="223" t="s">
        <v>40</v>
      </c>
      <c r="J9" s="238" t="s">
        <v>42</v>
      </c>
      <c r="K9" s="223" t="s">
        <v>203</v>
      </c>
      <c r="L9" s="223"/>
      <c r="M9" s="223" t="s">
        <v>204</v>
      </c>
      <c r="N9" s="223" t="s">
        <v>205</v>
      </c>
      <c r="O9" s="223" t="s">
        <v>206</v>
      </c>
      <c r="P9" s="223" t="s">
        <v>207</v>
      </c>
    </row>
    <row r="10" spans="1:16" x14ac:dyDescent="0.25">
      <c r="A10" s="224"/>
      <c r="B10" s="224" t="s">
        <v>208</v>
      </c>
      <c r="C10" s="224" t="s">
        <v>209</v>
      </c>
      <c r="D10" s="224"/>
      <c r="E10" s="224"/>
      <c r="F10" s="224"/>
      <c r="G10" s="224"/>
      <c r="H10" s="224"/>
      <c r="I10" s="224"/>
      <c r="J10" s="224"/>
      <c r="K10" s="224"/>
      <c r="L10" s="224"/>
      <c r="M10" s="224" t="s">
        <v>29</v>
      </c>
      <c r="N10" s="224"/>
      <c r="O10" s="224"/>
      <c r="P10" s="224"/>
    </row>
    <row r="11" spans="1:16" ht="34.5" customHeight="1" x14ac:dyDescent="0.25">
      <c r="A11" s="225">
        <v>1</v>
      </c>
      <c r="B11" s="226" t="s">
        <v>210</v>
      </c>
      <c r="C11" s="226" t="s">
        <v>211</v>
      </c>
      <c r="D11" s="226" t="s">
        <v>212</v>
      </c>
      <c r="E11" s="227">
        <v>18</v>
      </c>
      <c r="F11" s="228">
        <v>0</v>
      </c>
      <c r="G11" s="228">
        <f>ROUND(E11*F11,6)</f>
        <v>0</v>
      </c>
      <c r="H11" s="229"/>
      <c r="I11" s="229">
        <v>0</v>
      </c>
      <c r="J11" s="229"/>
      <c r="K11" s="229">
        <f>ROUND(E11*J11,2)</f>
        <v>0</v>
      </c>
      <c r="L11" s="226"/>
      <c r="M11" s="226" t="s">
        <v>213</v>
      </c>
      <c r="N11" s="226" t="s">
        <v>214</v>
      </c>
      <c r="O11" s="226" t="s">
        <v>215</v>
      </c>
      <c r="P11" s="226" t="s">
        <v>301</v>
      </c>
    </row>
    <row r="12" spans="1:16" x14ac:dyDescent="0.25">
      <c r="A12" s="230"/>
      <c r="B12" s="231" t="s">
        <v>217</v>
      </c>
      <c r="C12" s="230" t="s">
        <v>218</v>
      </c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</row>
    <row r="13" spans="1:16" x14ac:dyDescent="0.25">
      <c r="A13" s="224"/>
      <c r="B13" s="224" t="s">
        <v>219</v>
      </c>
      <c r="C13" s="224" t="s">
        <v>209</v>
      </c>
      <c r="D13" s="224"/>
      <c r="E13" s="224"/>
      <c r="F13" s="224"/>
      <c r="G13" s="232">
        <f>SUM(G11:G12)</f>
        <v>0</v>
      </c>
      <c r="H13" s="224"/>
      <c r="I13" s="224">
        <f>SUM(I11:I12)</f>
        <v>0</v>
      </c>
      <c r="J13" s="224"/>
      <c r="K13" s="224">
        <f>SUM(K11:K12)</f>
        <v>0</v>
      </c>
      <c r="L13" s="224"/>
      <c r="M13" s="224"/>
      <c r="N13" s="224"/>
      <c r="O13" s="224"/>
      <c r="P13" s="224"/>
    </row>
    <row r="14" spans="1:16" x14ac:dyDescent="0.25">
      <c r="J14" s="244"/>
    </row>
    <row r="15" spans="1:16" x14ac:dyDescent="0.25">
      <c r="A15" s="224"/>
      <c r="B15" s="224" t="s">
        <v>125</v>
      </c>
      <c r="C15" s="224" t="s">
        <v>220</v>
      </c>
      <c r="D15" s="224"/>
      <c r="E15" s="224"/>
      <c r="F15" s="224"/>
      <c r="G15" s="224"/>
      <c r="H15" s="224"/>
      <c r="I15" s="224"/>
      <c r="J15" s="224"/>
      <c r="K15" s="224"/>
      <c r="L15" s="224"/>
      <c r="M15" s="224" t="s">
        <v>29</v>
      </c>
      <c r="N15" s="224"/>
      <c r="O15" s="224"/>
      <c r="P15" s="224"/>
    </row>
    <row r="16" spans="1:16" s="239" customFormat="1" ht="34.5" customHeight="1" x14ac:dyDescent="0.25">
      <c r="A16" s="225">
        <v>2</v>
      </c>
      <c r="B16" s="226" t="s">
        <v>221</v>
      </c>
      <c r="C16" s="226" t="s">
        <v>222</v>
      </c>
      <c r="D16" s="226" t="s">
        <v>223</v>
      </c>
      <c r="E16" s="227">
        <v>9</v>
      </c>
      <c r="F16" s="228">
        <v>0</v>
      </c>
      <c r="G16" s="228">
        <f>ROUND(E16*F16,6)</f>
        <v>0</v>
      </c>
      <c r="H16" s="229"/>
      <c r="I16" s="229">
        <v>0</v>
      </c>
      <c r="J16" s="229"/>
      <c r="K16" s="229">
        <f>ROUND(E16*J16,2)</f>
        <v>0</v>
      </c>
      <c r="L16" s="226"/>
      <c r="M16" s="226" t="s">
        <v>213</v>
      </c>
      <c r="N16" s="226" t="s">
        <v>214</v>
      </c>
      <c r="O16" s="226" t="s">
        <v>224</v>
      </c>
      <c r="P16" s="226" t="s">
        <v>302</v>
      </c>
    </row>
    <row r="17" spans="1:16" x14ac:dyDescent="0.25">
      <c r="A17" s="230"/>
      <c r="B17" s="231" t="s">
        <v>217</v>
      </c>
      <c r="C17" s="230" t="s">
        <v>226</v>
      </c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</row>
    <row r="18" spans="1:16" x14ac:dyDescent="0.25">
      <c r="A18" s="224"/>
      <c r="B18" s="224" t="s">
        <v>30</v>
      </c>
      <c r="C18" s="224" t="s">
        <v>220</v>
      </c>
      <c r="D18" s="224"/>
      <c r="E18" s="224"/>
      <c r="F18" s="224"/>
      <c r="G18" s="232">
        <f>SUM(G16:G17)</f>
        <v>0</v>
      </c>
      <c r="H18" s="224"/>
      <c r="I18" s="224">
        <f>SUM(I16:I17)</f>
        <v>0</v>
      </c>
      <c r="J18" s="224"/>
      <c r="K18" s="224">
        <f>SUM(K16:K17)</f>
        <v>0</v>
      </c>
      <c r="L18" s="224"/>
      <c r="M18" s="224"/>
      <c r="N18" s="224"/>
      <c r="O18" s="224"/>
      <c r="P18" s="224"/>
    </row>
    <row r="19" spans="1:16" x14ac:dyDescent="0.25">
      <c r="J19" s="244"/>
    </row>
    <row r="20" spans="1:16" x14ac:dyDescent="0.25">
      <c r="A20" s="224"/>
      <c r="B20" s="224" t="s">
        <v>201</v>
      </c>
      <c r="C20" s="224" t="s">
        <v>257</v>
      </c>
      <c r="D20" s="224"/>
      <c r="E20" s="224"/>
      <c r="F20" s="224"/>
      <c r="G20" s="224"/>
      <c r="H20" s="224"/>
      <c r="I20" s="224"/>
      <c r="J20" s="224"/>
      <c r="K20" s="224"/>
      <c r="L20" s="224"/>
      <c r="M20" s="224" t="s">
        <v>29</v>
      </c>
      <c r="N20" s="224"/>
      <c r="O20" s="224"/>
      <c r="P20" s="224"/>
    </row>
    <row r="21" spans="1:16" s="239" customFormat="1" ht="34.5" customHeight="1" x14ac:dyDescent="0.25">
      <c r="A21" s="225">
        <v>3</v>
      </c>
      <c r="B21" s="226" t="s">
        <v>258</v>
      </c>
      <c r="C21" s="226" t="s">
        <v>259</v>
      </c>
      <c r="D21" s="226" t="s">
        <v>246</v>
      </c>
      <c r="E21" s="227">
        <v>16</v>
      </c>
      <c r="F21" s="228">
        <v>0</v>
      </c>
      <c r="G21" s="228">
        <f>ROUND(E21*F21,6)</f>
        <v>0</v>
      </c>
      <c r="H21" s="229"/>
      <c r="I21" s="229">
        <v>0</v>
      </c>
      <c r="J21" s="229"/>
      <c r="K21" s="229">
        <f>ROUND(E21*J21,2)</f>
        <v>0</v>
      </c>
      <c r="L21" s="226"/>
      <c r="M21" s="226" t="s">
        <v>213</v>
      </c>
      <c r="N21" s="226" t="s">
        <v>214</v>
      </c>
      <c r="O21" s="226" t="s">
        <v>260</v>
      </c>
      <c r="P21" s="226" t="s">
        <v>303</v>
      </c>
    </row>
    <row r="22" spans="1:16" ht="22.5" x14ac:dyDescent="0.25">
      <c r="A22" s="230"/>
      <c r="B22" s="231" t="s">
        <v>217</v>
      </c>
      <c r="C22" s="230" t="s">
        <v>278</v>
      </c>
      <c r="D22" s="230"/>
      <c r="E22" s="230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</row>
    <row r="23" spans="1:16" x14ac:dyDescent="0.25">
      <c r="A23" s="224"/>
      <c r="B23" s="224" t="s">
        <v>263</v>
      </c>
      <c r="C23" s="224" t="s">
        <v>257</v>
      </c>
      <c r="D23" s="224"/>
      <c r="E23" s="224"/>
      <c r="F23" s="224"/>
      <c r="G23" s="232">
        <f>SUM(G21:G22)</f>
        <v>0</v>
      </c>
      <c r="H23" s="224"/>
      <c r="I23" s="224">
        <f>SUM(I21:I22)</f>
        <v>0</v>
      </c>
      <c r="J23" s="224"/>
      <c r="K23" s="224">
        <f>SUM(K21:K22)</f>
        <v>0</v>
      </c>
      <c r="L23" s="224"/>
      <c r="M23" s="224"/>
      <c r="N23" s="224"/>
      <c r="O23" s="224"/>
      <c r="P23" s="224"/>
    </row>
    <row r="24" spans="1:16" x14ac:dyDescent="0.25">
      <c r="J24" s="244"/>
    </row>
    <row r="25" spans="1:16" x14ac:dyDescent="0.25">
      <c r="A25" s="224"/>
      <c r="B25" s="224" t="s">
        <v>42</v>
      </c>
      <c r="C25" s="224" t="s">
        <v>232</v>
      </c>
      <c r="D25" s="224"/>
      <c r="E25" s="224"/>
      <c r="F25" s="224"/>
      <c r="G25" s="224"/>
      <c r="H25" s="224"/>
      <c r="I25" s="224"/>
      <c r="J25" s="224"/>
      <c r="K25" s="224"/>
      <c r="L25" s="224"/>
      <c r="M25" s="224" t="s">
        <v>29</v>
      </c>
      <c r="N25" s="224"/>
      <c r="O25" s="224"/>
      <c r="P25" s="224"/>
    </row>
    <row r="26" spans="1:16" s="239" customFormat="1" ht="34.5" customHeight="1" x14ac:dyDescent="0.25">
      <c r="A26" s="225">
        <v>4</v>
      </c>
      <c r="B26" s="226" t="s">
        <v>244</v>
      </c>
      <c r="C26" s="226" t="s">
        <v>245</v>
      </c>
      <c r="D26" s="226" t="s">
        <v>246</v>
      </c>
      <c r="E26" s="227">
        <v>16</v>
      </c>
      <c r="F26" s="228">
        <v>0</v>
      </c>
      <c r="G26" s="228">
        <f>ROUND(E26*F26,6)</f>
        <v>0</v>
      </c>
      <c r="H26" s="229"/>
      <c r="I26" s="229">
        <v>0</v>
      </c>
      <c r="J26" s="229"/>
      <c r="K26" s="229">
        <f>ROUND(E26*J26,2)</f>
        <v>0</v>
      </c>
      <c r="L26" s="226"/>
      <c r="M26" s="226" t="s">
        <v>213</v>
      </c>
      <c r="N26" s="226" t="s">
        <v>214</v>
      </c>
      <c r="O26" s="226" t="s">
        <v>247</v>
      </c>
      <c r="P26" s="226" t="s">
        <v>303</v>
      </c>
    </row>
    <row r="27" spans="1:16" x14ac:dyDescent="0.25">
      <c r="A27" s="224"/>
      <c r="B27" s="224" t="s">
        <v>41</v>
      </c>
      <c r="C27" s="224" t="s">
        <v>232</v>
      </c>
      <c r="D27" s="224"/>
      <c r="E27" s="224"/>
      <c r="F27" s="224"/>
      <c r="G27" s="232">
        <f>SUM(G26:G26)</f>
        <v>0</v>
      </c>
      <c r="H27" s="224"/>
      <c r="I27" s="224">
        <f>SUM(I26:I26)</f>
        <v>0</v>
      </c>
      <c r="J27" s="224"/>
      <c r="K27" s="224">
        <f>SUM(K26:K26)</f>
        <v>0</v>
      </c>
      <c r="L27" s="224"/>
      <c r="M27" s="224"/>
      <c r="N27" s="224"/>
      <c r="O27" s="224"/>
      <c r="P27" s="224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21"/>
  <sheetViews>
    <sheetView zoomScaleNormal="100" zoomScaleSheetLayoutView="100" workbookViewId="0">
      <pane ySplit="10" topLeftCell="A11" activePane="bottomLeft" state="frozen"/>
      <selection pane="bottomLeft" activeCell="H179" sqref="H12:H179"/>
    </sheetView>
  </sheetViews>
  <sheetFormatPr defaultRowHeight="15" x14ac:dyDescent="0.25"/>
  <cols>
    <col min="1" max="1" width="5.140625" customWidth="1"/>
    <col min="2" max="2" width="15.42578125" customWidth="1"/>
    <col min="3" max="3" width="48.5703125" customWidth="1"/>
    <col min="5" max="5" width="11.28515625" customWidth="1"/>
    <col min="6" max="6" width="9.42578125" bestFit="1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.7109375" style="253" customWidth="1"/>
    <col min="13" max="13" width="5.85546875" style="6" customWidth="1"/>
    <col min="14" max="14" width="8.85546875" style="250" customWidth="1"/>
    <col min="15" max="15" width="32.5703125" style="248" customWidth="1"/>
    <col min="16" max="16" width="36.5703125" style="250" customWidth="1"/>
    <col min="17" max="17" width="4.5703125" style="250" customWidth="1"/>
  </cols>
  <sheetData>
    <row r="1" spans="1:17" ht="21" thickTop="1" thickBot="1" x14ac:dyDescent="0.4">
      <c r="A1" s="40" t="s">
        <v>8</v>
      </c>
      <c r="B1" s="41"/>
      <c r="C1" s="41"/>
      <c r="D1" s="3"/>
      <c r="E1" s="1"/>
      <c r="F1" s="1"/>
      <c r="G1" s="1"/>
      <c r="H1" s="2" t="s">
        <v>9</v>
      </c>
      <c r="I1" s="354" t="s">
        <v>0</v>
      </c>
      <c r="J1" s="355"/>
      <c r="K1" s="39">
        <f>SUM(I11:I508,K11:K508)/2</f>
        <v>0</v>
      </c>
      <c r="L1" s="245"/>
      <c r="M1" s="246" t="s">
        <v>312</v>
      </c>
      <c r="N1" s="247"/>
      <c r="P1" s="249"/>
    </row>
    <row r="2" spans="1:17" ht="16.5" thickTop="1" thickBot="1" x14ac:dyDescent="0.3">
      <c r="A2" s="42" t="s">
        <v>10</v>
      </c>
      <c r="B2" s="42"/>
      <c r="C2" s="43"/>
      <c r="D2" s="9"/>
      <c r="E2" s="10"/>
      <c r="F2" s="11"/>
      <c r="G2" s="9"/>
      <c r="H2" s="9"/>
      <c r="I2" s="9"/>
      <c r="J2" s="10"/>
      <c r="K2" s="38" t="s">
        <v>49</v>
      </c>
      <c r="L2" s="251"/>
      <c r="M2" s="252"/>
      <c r="N2" s="247"/>
    </row>
    <row r="3" spans="1:17" x14ac:dyDescent="0.25">
      <c r="A3" s="44" t="s">
        <v>1</v>
      </c>
      <c r="B3" s="41"/>
      <c r="C3" s="12" t="s">
        <v>50</v>
      </c>
      <c r="D3" s="4"/>
      <c r="E3" s="6"/>
      <c r="F3" s="13"/>
      <c r="G3" s="4"/>
      <c r="H3" s="4"/>
      <c r="I3" s="41" t="s">
        <v>11</v>
      </c>
      <c r="J3" s="5" t="s">
        <v>27</v>
      </c>
      <c r="K3" s="6"/>
      <c r="N3" s="247"/>
      <c r="P3" s="254"/>
      <c r="Q3" s="247"/>
    </row>
    <row r="4" spans="1:17" x14ac:dyDescent="0.25">
      <c r="A4" s="44" t="s">
        <v>3</v>
      </c>
      <c r="B4" s="41"/>
      <c r="C4" s="8" t="s">
        <v>126</v>
      </c>
      <c r="D4" s="4"/>
      <c r="E4" s="6"/>
      <c r="F4" s="13"/>
      <c r="G4" s="4"/>
      <c r="H4" s="4"/>
      <c r="I4" s="44" t="s">
        <v>12</v>
      </c>
      <c r="J4" s="7" t="s">
        <v>127</v>
      </c>
      <c r="K4" s="6"/>
      <c r="P4" s="254"/>
      <c r="Q4" s="247"/>
    </row>
    <row r="5" spans="1:17" ht="15.75" thickBot="1" x14ac:dyDescent="0.3">
      <c r="A5" s="45" t="s">
        <v>2</v>
      </c>
      <c r="B5" s="44"/>
      <c r="C5" s="50" t="s">
        <v>128</v>
      </c>
      <c r="D5" s="4"/>
      <c r="E5" s="6"/>
      <c r="F5" s="13"/>
      <c r="G5" s="4"/>
      <c r="H5" s="4"/>
      <c r="I5" s="46" t="s">
        <v>13</v>
      </c>
      <c r="J5" s="47"/>
      <c r="K5" s="14" t="s">
        <v>27</v>
      </c>
      <c r="L5" s="255"/>
      <c r="M5" s="356"/>
      <c r="N5" s="356"/>
      <c r="O5" s="356"/>
      <c r="P5" s="254"/>
      <c r="Q5" s="247"/>
    </row>
    <row r="6" spans="1:17" x14ac:dyDescent="0.25">
      <c r="A6" s="15" t="s">
        <v>14</v>
      </c>
      <c r="B6" s="16"/>
      <c r="C6" s="16"/>
      <c r="D6" s="16"/>
      <c r="E6" s="17"/>
      <c r="F6" s="18"/>
      <c r="G6" s="16"/>
      <c r="H6" s="19" t="s">
        <v>15</v>
      </c>
      <c r="I6" s="19"/>
      <c r="J6" s="19"/>
      <c r="K6" s="20"/>
      <c r="L6" s="297"/>
      <c r="M6" s="357" t="s">
        <v>313</v>
      </c>
      <c r="N6" s="359" t="s">
        <v>314</v>
      </c>
      <c r="O6" s="361" t="s">
        <v>194</v>
      </c>
      <c r="P6" s="352" t="s">
        <v>195</v>
      </c>
      <c r="Q6" s="247"/>
    </row>
    <row r="7" spans="1:17" x14ac:dyDescent="0.25">
      <c r="A7" s="21" t="s">
        <v>6</v>
      </c>
      <c r="B7" s="22" t="s">
        <v>16</v>
      </c>
      <c r="C7" s="23"/>
      <c r="D7" s="22" t="s">
        <v>17</v>
      </c>
      <c r="E7" s="24"/>
      <c r="F7" s="25" t="s">
        <v>18</v>
      </c>
      <c r="G7" s="22" t="s">
        <v>19</v>
      </c>
      <c r="H7" s="26" t="s">
        <v>20</v>
      </c>
      <c r="I7" s="27"/>
      <c r="J7" s="26" t="s">
        <v>21</v>
      </c>
      <c r="K7" s="28"/>
      <c r="L7" s="298"/>
      <c r="M7" s="358"/>
      <c r="N7" s="360"/>
      <c r="O7" s="362"/>
      <c r="P7" s="353"/>
    </row>
    <row r="8" spans="1:17" x14ac:dyDescent="0.25">
      <c r="A8" s="29" t="s">
        <v>22</v>
      </c>
      <c r="B8" s="30" t="s">
        <v>23</v>
      </c>
      <c r="C8" s="30" t="s">
        <v>24</v>
      </c>
      <c r="D8" s="30" t="s">
        <v>25</v>
      </c>
      <c r="E8" s="31" t="s">
        <v>4</v>
      </c>
      <c r="F8" s="32" t="s">
        <v>26</v>
      </c>
      <c r="G8" s="30" t="s">
        <v>26</v>
      </c>
      <c r="H8" s="48" t="s">
        <v>18</v>
      </c>
      <c r="I8" s="30" t="s">
        <v>5</v>
      </c>
      <c r="J8" s="48" t="s">
        <v>18</v>
      </c>
      <c r="K8" s="33" t="s">
        <v>5</v>
      </c>
      <c r="L8" s="299"/>
      <c r="M8" s="358"/>
      <c r="N8" s="360"/>
      <c r="O8" s="362"/>
      <c r="P8" s="353"/>
    </row>
    <row r="9" spans="1:17" ht="15.75" thickBot="1" x14ac:dyDescent="0.3">
      <c r="A9" s="34"/>
      <c r="B9" s="35">
        <v>1</v>
      </c>
      <c r="C9" s="35">
        <v>2</v>
      </c>
      <c r="D9" s="35">
        <v>3</v>
      </c>
      <c r="E9" s="35">
        <v>4</v>
      </c>
      <c r="F9" s="36">
        <v>5</v>
      </c>
      <c r="G9" s="35">
        <v>6</v>
      </c>
      <c r="H9" s="35">
        <v>7</v>
      </c>
      <c r="I9" s="35">
        <v>8</v>
      </c>
      <c r="J9" s="36">
        <v>9</v>
      </c>
      <c r="K9" s="37">
        <v>10</v>
      </c>
      <c r="L9" s="300"/>
      <c r="M9" s="307">
        <v>12</v>
      </c>
      <c r="N9" s="308">
        <v>13</v>
      </c>
      <c r="O9" s="309">
        <v>14</v>
      </c>
      <c r="P9" s="310">
        <v>15</v>
      </c>
    </row>
    <row r="10" spans="1:17" ht="15.75" thickBot="1" x14ac:dyDescent="0.3">
      <c r="A10" s="280"/>
      <c r="B10" s="281"/>
      <c r="C10" s="281"/>
      <c r="D10" s="281"/>
      <c r="E10" s="281"/>
      <c r="F10" s="281"/>
      <c r="G10" s="281"/>
      <c r="H10" s="281"/>
      <c r="I10" s="281"/>
      <c r="J10" s="281"/>
      <c r="K10" s="282"/>
      <c r="L10" s="256"/>
      <c r="M10" s="315"/>
      <c r="N10" s="316"/>
      <c r="O10" s="317"/>
      <c r="P10" s="318"/>
      <c r="Q10" s="257"/>
    </row>
    <row r="11" spans="1:17" x14ac:dyDescent="0.25">
      <c r="A11" s="55" t="s">
        <v>28</v>
      </c>
      <c r="B11" s="51">
        <v>1</v>
      </c>
      <c r="C11" s="51" t="s">
        <v>7</v>
      </c>
      <c r="D11" s="56"/>
      <c r="E11" s="57"/>
      <c r="F11" s="52"/>
      <c r="G11" s="53"/>
      <c r="H11" s="58"/>
      <c r="I11" s="59"/>
      <c r="J11" s="54"/>
      <c r="K11" s="60"/>
      <c r="M11" s="311"/>
      <c r="N11" s="312"/>
      <c r="O11" s="313"/>
      <c r="P11" s="314"/>
      <c r="Q11" s="4"/>
    </row>
    <row r="12" spans="1:17" ht="27" x14ac:dyDescent="0.25">
      <c r="A12" s="283" t="s">
        <v>125</v>
      </c>
      <c r="B12" s="294" t="s">
        <v>65</v>
      </c>
      <c r="C12" s="292" t="s">
        <v>51</v>
      </c>
      <c r="D12" s="262" t="s">
        <v>79</v>
      </c>
      <c r="E12" s="263">
        <v>725</v>
      </c>
      <c r="F12" s="264">
        <v>0</v>
      </c>
      <c r="G12" s="265">
        <f t="shared" ref="G12:G25" si="0">E12*F12</f>
        <v>0</v>
      </c>
      <c r="H12" s="266"/>
      <c r="I12" s="267">
        <f t="shared" ref="I12:I25" si="1">E12*H12</f>
        <v>0</v>
      </c>
      <c r="J12" s="268"/>
      <c r="K12" s="284">
        <f t="shared" ref="K12:K13" si="2">CEILING(E12*J12,0.1)</f>
        <v>0</v>
      </c>
      <c r="M12" s="301"/>
      <c r="N12" s="302"/>
      <c r="O12" s="332" t="s">
        <v>51</v>
      </c>
      <c r="P12" s="329" t="s">
        <v>129</v>
      </c>
      <c r="Q12" s="4"/>
    </row>
    <row r="13" spans="1:17" ht="27" x14ac:dyDescent="0.25">
      <c r="A13" s="71">
        <f t="shared" ref="A13:A27" si="3">A12+1</f>
        <v>2</v>
      </c>
      <c r="B13" s="295" t="s">
        <v>66</v>
      </c>
      <c r="C13" s="293" t="s">
        <v>52</v>
      </c>
      <c r="D13" s="74" t="s">
        <v>80</v>
      </c>
      <c r="E13" s="75">
        <v>258</v>
      </c>
      <c r="F13" s="76">
        <v>0</v>
      </c>
      <c r="G13" s="77">
        <f t="shared" si="0"/>
        <v>0</v>
      </c>
      <c r="H13" s="78"/>
      <c r="I13" s="79">
        <f t="shared" si="1"/>
        <v>0</v>
      </c>
      <c r="J13" s="80"/>
      <c r="K13" s="81">
        <f t="shared" si="2"/>
        <v>0</v>
      </c>
      <c r="M13" s="301"/>
      <c r="N13" s="302"/>
      <c r="O13" s="332" t="s">
        <v>52</v>
      </c>
      <c r="P13" s="330" t="s">
        <v>130</v>
      </c>
      <c r="Q13" s="4"/>
    </row>
    <row r="14" spans="1:17" ht="67.5" x14ac:dyDescent="0.25">
      <c r="A14" s="283">
        <f t="shared" si="3"/>
        <v>3</v>
      </c>
      <c r="B14" s="260" t="s">
        <v>67</v>
      </c>
      <c r="C14" s="261" t="s">
        <v>53</v>
      </c>
      <c r="D14" s="262" t="s">
        <v>81</v>
      </c>
      <c r="E14" s="263">
        <v>590.24</v>
      </c>
      <c r="F14" s="264">
        <v>0</v>
      </c>
      <c r="G14" s="265">
        <f t="shared" si="0"/>
        <v>0</v>
      </c>
      <c r="H14" s="266"/>
      <c r="I14" s="267">
        <f t="shared" si="1"/>
        <v>0</v>
      </c>
      <c r="J14" s="268"/>
      <c r="K14" s="284">
        <f>CEILING(E14*J14,0.1)</f>
        <v>0</v>
      </c>
      <c r="M14" s="301"/>
      <c r="N14" s="302"/>
      <c r="O14" s="332" t="s">
        <v>315</v>
      </c>
      <c r="P14" s="330" t="s">
        <v>131</v>
      </c>
      <c r="Q14" s="4"/>
    </row>
    <row r="15" spans="1:17" ht="81" x14ac:dyDescent="0.25">
      <c r="A15" s="71">
        <f t="shared" si="3"/>
        <v>4</v>
      </c>
      <c r="B15" s="72" t="s">
        <v>68</v>
      </c>
      <c r="C15" s="73" t="s">
        <v>54</v>
      </c>
      <c r="D15" s="74" t="s">
        <v>81</v>
      </c>
      <c r="E15" s="75">
        <v>590.24</v>
      </c>
      <c r="F15" s="76">
        <v>0</v>
      </c>
      <c r="G15" s="77">
        <f t="shared" si="0"/>
        <v>0</v>
      </c>
      <c r="H15" s="78"/>
      <c r="I15" s="79">
        <f t="shared" si="1"/>
        <v>0</v>
      </c>
      <c r="J15" s="80"/>
      <c r="K15" s="81">
        <f>CEILING(E15*J15,0.1)</f>
        <v>0</v>
      </c>
      <c r="M15" s="301"/>
      <c r="N15" s="302"/>
      <c r="O15" s="332" t="s">
        <v>316</v>
      </c>
      <c r="P15" s="330" t="s">
        <v>131</v>
      </c>
      <c r="Q15" s="4"/>
    </row>
    <row r="16" spans="1:17" ht="81" x14ac:dyDescent="0.25">
      <c r="A16" s="283">
        <f t="shared" si="3"/>
        <v>5</v>
      </c>
      <c r="B16" s="260" t="s">
        <v>69</v>
      </c>
      <c r="C16" s="261" t="s">
        <v>55</v>
      </c>
      <c r="D16" s="262" t="s">
        <v>81</v>
      </c>
      <c r="E16" s="263">
        <v>590.24</v>
      </c>
      <c r="F16" s="264">
        <v>0</v>
      </c>
      <c r="G16" s="265">
        <f t="shared" si="0"/>
        <v>0</v>
      </c>
      <c r="H16" s="266"/>
      <c r="I16" s="267">
        <f t="shared" si="1"/>
        <v>0</v>
      </c>
      <c r="J16" s="268"/>
      <c r="K16" s="284">
        <f t="shared" ref="K16:K25" si="4">CEILING(E16*J16,0.1)</f>
        <v>0</v>
      </c>
      <c r="M16" s="301"/>
      <c r="N16" s="302"/>
      <c r="O16" s="332" t="s">
        <v>317</v>
      </c>
      <c r="P16" s="330" t="s">
        <v>131</v>
      </c>
      <c r="Q16" s="4"/>
    </row>
    <row r="17" spans="1:17" ht="121.5" x14ac:dyDescent="0.25">
      <c r="A17" s="71">
        <f t="shared" si="3"/>
        <v>6</v>
      </c>
      <c r="B17" s="72" t="s">
        <v>70</v>
      </c>
      <c r="C17" s="73" t="s">
        <v>56</v>
      </c>
      <c r="D17" s="74" t="s">
        <v>81</v>
      </c>
      <c r="E17" s="75">
        <v>39.17</v>
      </c>
      <c r="F17" s="76">
        <v>0</v>
      </c>
      <c r="G17" s="77">
        <f t="shared" si="0"/>
        <v>0</v>
      </c>
      <c r="H17" s="78"/>
      <c r="I17" s="79">
        <f t="shared" si="1"/>
        <v>0</v>
      </c>
      <c r="J17" s="80"/>
      <c r="K17" s="81">
        <f t="shared" si="4"/>
        <v>0</v>
      </c>
      <c r="M17" s="301"/>
      <c r="N17" s="302"/>
      <c r="O17" s="332" t="s">
        <v>318</v>
      </c>
      <c r="P17" s="330" t="s">
        <v>132</v>
      </c>
      <c r="Q17" s="4"/>
    </row>
    <row r="18" spans="1:17" ht="121.5" x14ac:dyDescent="0.25">
      <c r="A18" s="283">
        <f t="shared" si="3"/>
        <v>7</v>
      </c>
      <c r="B18" s="260" t="s">
        <v>71</v>
      </c>
      <c r="C18" s="261" t="s">
        <v>57</v>
      </c>
      <c r="D18" s="262" t="s">
        <v>81</v>
      </c>
      <c r="E18" s="263">
        <v>39.17</v>
      </c>
      <c r="F18" s="264">
        <v>0</v>
      </c>
      <c r="G18" s="265">
        <f>E18*F18</f>
        <v>0</v>
      </c>
      <c r="H18" s="266"/>
      <c r="I18" s="267">
        <f t="shared" si="1"/>
        <v>0</v>
      </c>
      <c r="J18" s="268"/>
      <c r="K18" s="284">
        <f t="shared" si="4"/>
        <v>0</v>
      </c>
      <c r="M18" s="301"/>
      <c r="N18" s="302"/>
      <c r="O18" s="332" t="s">
        <v>319</v>
      </c>
      <c r="P18" s="330" t="s">
        <v>132</v>
      </c>
      <c r="Q18" s="4"/>
    </row>
    <row r="19" spans="1:17" ht="54" x14ac:dyDescent="0.25">
      <c r="A19" s="71">
        <f t="shared" si="3"/>
        <v>8</v>
      </c>
      <c r="B19" s="72" t="s">
        <v>72</v>
      </c>
      <c r="C19" s="73" t="s">
        <v>58</v>
      </c>
      <c r="D19" s="74" t="s">
        <v>79</v>
      </c>
      <c r="E19" s="75">
        <v>242.5</v>
      </c>
      <c r="F19" s="76">
        <v>2.0000000000000001E-4</v>
      </c>
      <c r="G19" s="77">
        <f t="shared" si="0"/>
        <v>4.8500000000000001E-2</v>
      </c>
      <c r="H19" s="78"/>
      <c r="I19" s="79">
        <f t="shared" si="1"/>
        <v>0</v>
      </c>
      <c r="J19" s="80"/>
      <c r="K19" s="81">
        <f t="shared" si="4"/>
        <v>0</v>
      </c>
      <c r="M19" s="301"/>
      <c r="N19" s="302"/>
      <c r="O19" s="332" t="s">
        <v>320</v>
      </c>
      <c r="P19" s="330" t="s">
        <v>322</v>
      </c>
      <c r="Q19" s="4"/>
    </row>
    <row r="20" spans="1:17" ht="67.5" x14ac:dyDescent="0.25">
      <c r="A20" s="283">
        <f t="shared" si="3"/>
        <v>9</v>
      </c>
      <c r="B20" s="260" t="s">
        <v>73</v>
      </c>
      <c r="C20" s="261" t="s">
        <v>59</v>
      </c>
      <c r="D20" s="262" t="s">
        <v>79</v>
      </c>
      <c r="E20" s="263">
        <v>278.875</v>
      </c>
      <c r="F20" s="264">
        <v>3.2000000000000003E-4</v>
      </c>
      <c r="G20" s="265">
        <f t="shared" si="0"/>
        <v>8.9240000000000014E-2</v>
      </c>
      <c r="H20" s="269"/>
      <c r="I20" s="267">
        <f>CEILING(E20*H20,0.1)</f>
        <v>0</v>
      </c>
      <c r="J20" s="270"/>
      <c r="K20" s="284">
        <f t="shared" si="4"/>
        <v>0</v>
      </c>
      <c r="M20" s="301"/>
      <c r="N20" s="302"/>
      <c r="O20" s="332" t="s">
        <v>321</v>
      </c>
      <c r="P20" s="330" t="s">
        <v>133</v>
      </c>
      <c r="Q20" s="4"/>
    </row>
    <row r="21" spans="1:17" ht="67.5" x14ac:dyDescent="0.25">
      <c r="A21" s="71">
        <f t="shared" si="3"/>
        <v>10</v>
      </c>
      <c r="B21" s="72" t="s">
        <v>74</v>
      </c>
      <c r="C21" s="73" t="s">
        <v>60</v>
      </c>
      <c r="D21" s="74" t="s">
        <v>81</v>
      </c>
      <c r="E21" s="75">
        <v>629.41</v>
      </c>
      <c r="F21" s="76">
        <v>0</v>
      </c>
      <c r="G21" s="77">
        <f t="shared" si="0"/>
        <v>0</v>
      </c>
      <c r="H21" s="78"/>
      <c r="I21" s="79">
        <f t="shared" si="1"/>
        <v>0</v>
      </c>
      <c r="J21" s="80"/>
      <c r="K21" s="81">
        <f t="shared" si="4"/>
        <v>0</v>
      </c>
      <c r="M21" s="301"/>
      <c r="N21" s="302"/>
      <c r="O21" s="332" t="s">
        <v>324</v>
      </c>
      <c r="P21" s="330" t="s">
        <v>323</v>
      </c>
      <c r="Q21" s="4"/>
    </row>
    <row r="22" spans="1:17" ht="81" x14ac:dyDescent="0.25">
      <c r="A22" s="283">
        <f t="shared" si="3"/>
        <v>11</v>
      </c>
      <c r="B22" s="260" t="s">
        <v>75</v>
      </c>
      <c r="C22" s="261" t="s">
        <v>61</v>
      </c>
      <c r="D22" s="262" t="s">
        <v>81</v>
      </c>
      <c r="E22" s="263">
        <v>12588.2</v>
      </c>
      <c r="F22" s="264">
        <v>0</v>
      </c>
      <c r="G22" s="265">
        <f t="shared" si="0"/>
        <v>0</v>
      </c>
      <c r="H22" s="266"/>
      <c r="I22" s="267">
        <f t="shared" si="1"/>
        <v>0</v>
      </c>
      <c r="J22" s="268"/>
      <c r="K22" s="284">
        <f t="shared" si="4"/>
        <v>0</v>
      </c>
      <c r="M22" s="301"/>
      <c r="N22" s="302"/>
      <c r="O22" s="332" t="s">
        <v>326</v>
      </c>
      <c r="P22" s="330" t="s">
        <v>325</v>
      </c>
      <c r="Q22" s="4"/>
    </row>
    <row r="23" spans="1:17" ht="54" x14ac:dyDescent="0.25">
      <c r="A23" s="71">
        <f t="shared" si="3"/>
        <v>12</v>
      </c>
      <c r="B23" s="72" t="s">
        <v>76</v>
      </c>
      <c r="C23" s="73" t="s">
        <v>62</v>
      </c>
      <c r="D23" s="74" t="s">
        <v>81</v>
      </c>
      <c r="E23" s="75">
        <v>20.25</v>
      </c>
      <c r="F23" s="76">
        <v>0</v>
      </c>
      <c r="G23" s="77">
        <f t="shared" si="0"/>
        <v>0</v>
      </c>
      <c r="H23" s="78"/>
      <c r="I23" s="79">
        <f t="shared" si="1"/>
        <v>0</v>
      </c>
      <c r="J23" s="80"/>
      <c r="K23" s="81">
        <f t="shared" si="4"/>
        <v>0</v>
      </c>
      <c r="M23" s="301"/>
      <c r="N23" s="302"/>
      <c r="O23" s="332" t="s">
        <v>327</v>
      </c>
      <c r="P23" s="330" t="s">
        <v>134</v>
      </c>
    </row>
    <row r="24" spans="1:17" ht="27" x14ac:dyDescent="0.25">
      <c r="A24" s="283">
        <f t="shared" si="3"/>
        <v>13</v>
      </c>
      <c r="B24" s="260" t="s">
        <v>77</v>
      </c>
      <c r="C24" s="261" t="s">
        <v>63</v>
      </c>
      <c r="D24" s="262" t="s">
        <v>79</v>
      </c>
      <c r="E24" s="263">
        <v>6773.8</v>
      </c>
      <c r="F24" s="264">
        <v>0</v>
      </c>
      <c r="G24" s="265">
        <f t="shared" si="0"/>
        <v>0</v>
      </c>
      <c r="H24" s="266"/>
      <c r="I24" s="267">
        <f t="shared" si="1"/>
        <v>0</v>
      </c>
      <c r="J24" s="268"/>
      <c r="K24" s="284">
        <f t="shared" si="4"/>
        <v>0</v>
      </c>
      <c r="M24" s="301"/>
      <c r="N24" s="303"/>
      <c r="O24" s="332" t="s">
        <v>328</v>
      </c>
      <c r="P24" s="330" t="s">
        <v>135</v>
      </c>
    </row>
    <row r="25" spans="1:17" ht="54" x14ac:dyDescent="0.25">
      <c r="A25" s="283">
        <f t="shared" si="3"/>
        <v>14</v>
      </c>
      <c r="B25" s="260" t="s">
        <v>78</v>
      </c>
      <c r="C25" s="261" t="s">
        <v>64</v>
      </c>
      <c r="D25" s="262" t="s">
        <v>79</v>
      </c>
      <c r="E25" s="263">
        <v>916.63</v>
      </c>
      <c r="F25" s="264">
        <v>0</v>
      </c>
      <c r="G25" s="265">
        <f t="shared" si="0"/>
        <v>0</v>
      </c>
      <c r="H25" s="266"/>
      <c r="I25" s="267">
        <f t="shared" si="1"/>
        <v>0</v>
      </c>
      <c r="J25" s="268"/>
      <c r="K25" s="284">
        <f t="shared" si="4"/>
        <v>0</v>
      </c>
      <c r="M25" s="301"/>
      <c r="N25" s="302"/>
      <c r="O25" s="332" t="s">
        <v>329</v>
      </c>
      <c r="P25" s="330" t="s">
        <v>136</v>
      </c>
    </row>
    <row r="26" spans="1:17" s="49" customFormat="1" x14ac:dyDescent="0.25">
      <c r="A26" s="283">
        <f t="shared" si="3"/>
        <v>15</v>
      </c>
      <c r="B26" s="271">
        <v>183405212</v>
      </c>
      <c r="C26" s="261" t="s">
        <v>150</v>
      </c>
      <c r="D26" s="262" t="s">
        <v>79</v>
      </c>
      <c r="E26" s="263">
        <v>835.9</v>
      </c>
      <c r="F26" s="264">
        <v>1.1270000000000001E-2</v>
      </c>
      <c r="G26" s="265">
        <f t="shared" ref="G26" si="5">E26*F26</f>
        <v>9.4205930000000002</v>
      </c>
      <c r="H26" s="266"/>
      <c r="I26" s="267">
        <f t="shared" ref="I26" si="6">E26*H26</f>
        <v>0</v>
      </c>
      <c r="J26" s="268"/>
      <c r="K26" s="284">
        <f t="shared" ref="K26" si="7">CEILING(E26*J26,0.1)</f>
        <v>0</v>
      </c>
      <c r="L26" s="253"/>
      <c r="M26" s="301"/>
      <c r="N26" s="302"/>
      <c r="O26" s="332" t="s">
        <v>330</v>
      </c>
      <c r="P26" s="330" t="s">
        <v>154</v>
      </c>
      <c r="Q26" s="250"/>
    </row>
    <row r="27" spans="1:17" s="49" customFormat="1" ht="27" x14ac:dyDescent="0.25">
      <c r="A27" s="109">
        <f t="shared" si="3"/>
        <v>16</v>
      </c>
      <c r="B27" s="277" t="s">
        <v>152</v>
      </c>
      <c r="C27" s="61" t="s">
        <v>151</v>
      </c>
      <c r="D27" s="62" t="s">
        <v>153</v>
      </c>
      <c r="E27" s="63">
        <v>41.75</v>
      </c>
      <c r="F27" s="64">
        <v>1E-3</v>
      </c>
      <c r="G27" s="65">
        <f t="shared" ref="G27" si="8">E27*F27</f>
        <v>4.1750000000000002E-2</v>
      </c>
      <c r="H27" s="116"/>
      <c r="I27" s="67">
        <f>CEILING(E27*H27,0.1)</f>
        <v>0</v>
      </c>
      <c r="J27" s="68"/>
      <c r="K27" s="110">
        <f t="shared" ref="K27" si="9">CEILING(E27*J27,0.1)</f>
        <v>0</v>
      </c>
      <c r="L27" s="253"/>
      <c r="M27" s="319"/>
      <c r="N27" s="322"/>
      <c r="O27" s="333" t="s">
        <v>331</v>
      </c>
      <c r="P27" s="331" t="s">
        <v>155</v>
      </c>
      <c r="Q27" s="250"/>
    </row>
    <row r="28" spans="1:17" s="49" customFormat="1" x14ac:dyDescent="0.25">
      <c r="A28" s="117"/>
      <c r="B28" s="118"/>
      <c r="C28" s="278"/>
      <c r="D28" s="119"/>
      <c r="E28" s="83"/>
      <c r="F28" s="120"/>
      <c r="G28" s="69"/>
      <c r="H28" s="121"/>
      <c r="I28" s="70"/>
      <c r="J28" s="121"/>
      <c r="K28" s="111"/>
      <c r="L28" s="253"/>
      <c r="M28" s="311"/>
      <c r="N28" s="312"/>
      <c r="O28" s="334"/>
      <c r="P28" s="335"/>
      <c r="Q28" s="250"/>
    </row>
    <row r="29" spans="1:17" ht="15.75" thickBot="1" x14ac:dyDescent="0.3">
      <c r="A29" s="112" t="s">
        <v>29</v>
      </c>
      <c r="B29" s="113" t="s">
        <v>30</v>
      </c>
      <c r="C29" s="100" t="str">
        <f>C11</f>
        <v xml:space="preserve">Zemní práce </v>
      </c>
      <c r="D29" s="114"/>
      <c r="E29" s="102"/>
      <c r="F29" s="115"/>
      <c r="G29" s="104">
        <f>SUM(G12:G27)</f>
        <v>9.6000830000000015</v>
      </c>
      <c r="H29" s="106"/>
      <c r="I29" s="106">
        <f>SUM(I12:I28)</f>
        <v>0</v>
      </c>
      <c r="J29" s="102"/>
      <c r="K29" s="108">
        <f>SUM(K12:K28)</f>
        <v>0</v>
      </c>
      <c r="M29" s="325"/>
      <c r="N29" s="328"/>
      <c r="O29" s="336"/>
      <c r="P29" s="337"/>
    </row>
    <row r="30" spans="1:17" x14ac:dyDescent="0.25">
      <c r="A30" s="149" t="s">
        <v>28</v>
      </c>
      <c r="B30" s="151" t="s">
        <v>31</v>
      </c>
      <c r="C30" s="151" t="s">
        <v>32</v>
      </c>
      <c r="D30" s="153"/>
      <c r="E30" s="153"/>
      <c r="F30" s="180"/>
      <c r="G30" s="155"/>
      <c r="H30" s="153"/>
      <c r="I30" s="174"/>
      <c r="J30" s="153"/>
      <c r="K30" s="175"/>
      <c r="M30" s="311"/>
      <c r="N30" s="312"/>
      <c r="O30" s="334"/>
      <c r="P30" s="335"/>
    </row>
    <row r="31" spans="1:17" ht="54" x14ac:dyDescent="0.25">
      <c r="A31" s="181">
        <f>A27+1</f>
        <v>17</v>
      </c>
      <c r="B31" s="122" t="s">
        <v>90</v>
      </c>
      <c r="C31" s="123" t="s">
        <v>82</v>
      </c>
      <c r="D31" s="123" t="s">
        <v>81</v>
      </c>
      <c r="E31" s="124">
        <v>24.3</v>
      </c>
      <c r="F31" s="125">
        <v>1.6300000000000001</v>
      </c>
      <c r="G31" s="65">
        <f t="shared" ref="G31:G38" si="10">E31*F31</f>
        <v>39.609000000000002</v>
      </c>
      <c r="H31" s="66"/>
      <c r="I31" s="67">
        <f t="shared" ref="I31:I38" si="11">E31*H31</f>
        <v>0</v>
      </c>
      <c r="J31" s="126"/>
      <c r="K31" s="110">
        <f>CEILING(E31*J31,0.1)</f>
        <v>0</v>
      </c>
      <c r="M31" s="301"/>
      <c r="N31" s="302"/>
      <c r="O31" s="332" t="s">
        <v>332</v>
      </c>
      <c r="P31" s="330" t="s">
        <v>137</v>
      </c>
    </row>
    <row r="32" spans="1:17" ht="67.5" x14ac:dyDescent="0.25">
      <c r="A32" s="285">
        <f t="shared" ref="A32:A38" si="12">A31+1</f>
        <v>18</v>
      </c>
      <c r="B32" s="272" t="s">
        <v>91</v>
      </c>
      <c r="C32" s="273" t="s">
        <v>83</v>
      </c>
      <c r="D32" s="273" t="s">
        <v>79</v>
      </c>
      <c r="E32" s="274">
        <v>324</v>
      </c>
      <c r="F32" s="275">
        <v>2.7E-4</v>
      </c>
      <c r="G32" s="265">
        <f t="shared" si="10"/>
        <v>8.7480000000000002E-2</v>
      </c>
      <c r="H32" s="266"/>
      <c r="I32" s="267">
        <f t="shared" si="11"/>
        <v>0</v>
      </c>
      <c r="J32" s="276"/>
      <c r="K32" s="284">
        <f t="shared" ref="K32:K38" si="13">CEILING(E32*J32,0.1)</f>
        <v>0</v>
      </c>
      <c r="M32" s="301"/>
      <c r="N32" s="302"/>
      <c r="O32" s="332" t="s">
        <v>333</v>
      </c>
      <c r="P32" s="330" t="s">
        <v>138</v>
      </c>
    </row>
    <row r="33" spans="1:17" ht="40.5" x14ac:dyDescent="0.25">
      <c r="A33" s="109">
        <f t="shared" si="12"/>
        <v>19</v>
      </c>
      <c r="B33" s="122" t="s">
        <v>92</v>
      </c>
      <c r="C33" s="123" t="s">
        <v>84</v>
      </c>
      <c r="D33" s="123" t="s">
        <v>79</v>
      </c>
      <c r="E33" s="124">
        <v>324</v>
      </c>
      <c r="F33" s="125">
        <v>1.9999999999999998E-4</v>
      </c>
      <c r="G33" s="65">
        <f t="shared" si="10"/>
        <v>6.4799999999999996E-2</v>
      </c>
      <c r="H33" s="116"/>
      <c r="I33" s="67">
        <f>CEILING(E33*H33,0.1)</f>
        <v>0</v>
      </c>
      <c r="J33" s="126"/>
      <c r="K33" s="110">
        <f t="shared" si="13"/>
        <v>0</v>
      </c>
      <c r="M33" s="301"/>
      <c r="N33" s="302"/>
      <c r="O33" s="332" t="s">
        <v>334</v>
      </c>
      <c r="P33" s="330" t="s">
        <v>138</v>
      </c>
    </row>
    <row r="34" spans="1:17" ht="27" x14ac:dyDescent="0.25">
      <c r="A34" s="71">
        <f t="shared" si="12"/>
        <v>20</v>
      </c>
      <c r="B34" s="287" t="s">
        <v>93</v>
      </c>
      <c r="C34" s="86" t="s">
        <v>85</v>
      </c>
      <c r="D34" s="86" t="s">
        <v>98</v>
      </c>
      <c r="E34" s="87">
        <v>1</v>
      </c>
      <c r="F34" s="88">
        <v>0.15704000000000001</v>
      </c>
      <c r="G34" s="77">
        <f t="shared" si="10"/>
        <v>0.15704000000000001</v>
      </c>
      <c r="H34" s="78"/>
      <c r="I34" s="79">
        <f t="shared" si="11"/>
        <v>0</v>
      </c>
      <c r="J34" s="89"/>
      <c r="K34" s="81">
        <f t="shared" si="13"/>
        <v>0</v>
      </c>
      <c r="M34" s="301"/>
      <c r="N34" s="302"/>
      <c r="O34" s="332" t="s">
        <v>335</v>
      </c>
      <c r="P34" s="338"/>
    </row>
    <row r="35" spans="1:17" x14ac:dyDescent="0.25">
      <c r="A35" s="283">
        <f t="shared" si="12"/>
        <v>21</v>
      </c>
      <c r="B35" s="272" t="s">
        <v>94</v>
      </c>
      <c r="C35" s="273" t="s">
        <v>86</v>
      </c>
      <c r="D35" s="273" t="s">
        <v>81</v>
      </c>
      <c r="E35" s="274">
        <v>4.8600000000000003</v>
      </c>
      <c r="F35" s="275">
        <v>2.2563400000000002</v>
      </c>
      <c r="G35" s="265">
        <f t="shared" si="10"/>
        <v>10.965812400000003</v>
      </c>
      <c r="H35" s="266"/>
      <c r="I35" s="267">
        <f t="shared" si="11"/>
        <v>0</v>
      </c>
      <c r="J35" s="276"/>
      <c r="K35" s="284">
        <f>CEILING(E35*J35,0.1)</f>
        <v>0</v>
      </c>
      <c r="M35" s="301"/>
      <c r="N35" s="302"/>
      <c r="O35" s="332" t="s">
        <v>336</v>
      </c>
      <c r="P35" s="330" t="s">
        <v>139</v>
      </c>
    </row>
    <row r="36" spans="1:17" ht="67.5" x14ac:dyDescent="0.25">
      <c r="A36" s="71">
        <f t="shared" si="12"/>
        <v>22</v>
      </c>
      <c r="B36" s="85" t="s">
        <v>95</v>
      </c>
      <c r="C36" s="86" t="s">
        <v>87</v>
      </c>
      <c r="D36" s="86" t="s">
        <v>99</v>
      </c>
      <c r="E36" s="87">
        <v>66.162999999999997</v>
      </c>
      <c r="F36" s="88">
        <v>0.2898</v>
      </c>
      <c r="G36" s="77">
        <f t="shared" si="10"/>
        <v>19.1740374</v>
      </c>
      <c r="H36" s="78"/>
      <c r="I36" s="79">
        <f t="shared" si="11"/>
        <v>0</v>
      </c>
      <c r="J36" s="89"/>
      <c r="K36" s="81">
        <f t="shared" si="13"/>
        <v>0</v>
      </c>
      <c r="M36" s="301"/>
      <c r="N36" s="302"/>
      <c r="O36" s="332" t="s">
        <v>337</v>
      </c>
      <c r="P36" s="330" t="s">
        <v>140</v>
      </c>
    </row>
    <row r="37" spans="1:17" ht="67.5" x14ac:dyDescent="0.25">
      <c r="A37" s="109">
        <f t="shared" si="12"/>
        <v>23</v>
      </c>
      <c r="B37" s="288" t="s">
        <v>96</v>
      </c>
      <c r="C37" s="123" t="s">
        <v>88</v>
      </c>
      <c r="D37" s="123" t="s">
        <v>99</v>
      </c>
      <c r="E37" s="124">
        <v>162</v>
      </c>
      <c r="F37" s="125">
        <v>0.26795999999999998</v>
      </c>
      <c r="G37" s="65">
        <f t="shared" si="10"/>
        <v>43.409519999999993</v>
      </c>
      <c r="H37" s="66"/>
      <c r="I37" s="67">
        <f t="shared" si="11"/>
        <v>0</v>
      </c>
      <c r="J37" s="126"/>
      <c r="K37" s="110">
        <f t="shared" si="13"/>
        <v>0</v>
      </c>
      <c r="M37" s="301"/>
      <c r="N37" s="302"/>
      <c r="O37" s="332" t="s">
        <v>351</v>
      </c>
      <c r="P37" s="330" t="s">
        <v>141</v>
      </c>
    </row>
    <row r="38" spans="1:17" ht="40.5" x14ac:dyDescent="0.25">
      <c r="A38" s="109">
        <f t="shared" si="12"/>
        <v>24</v>
      </c>
      <c r="B38" s="122" t="s">
        <v>97</v>
      </c>
      <c r="C38" s="123" t="s">
        <v>89</v>
      </c>
      <c r="D38" s="123" t="s">
        <v>81</v>
      </c>
      <c r="E38" s="124">
        <v>10.8</v>
      </c>
      <c r="F38" s="125">
        <v>1.98</v>
      </c>
      <c r="G38" s="65">
        <f t="shared" si="10"/>
        <v>21.384</v>
      </c>
      <c r="H38" s="66"/>
      <c r="I38" s="67">
        <f t="shared" si="11"/>
        <v>0</v>
      </c>
      <c r="J38" s="126"/>
      <c r="K38" s="110">
        <f t="shared" si="13"/>
        <v>0</v>
      </c>
      <c r="M38" s="319"/>
      <c r="N38" s="321"/>
      <c r="O38" s="333" t="s">
        <v>338</v>
      </c>
      <c r="P38" s="331" t="s">
        <v>142</v>
      </c>
    </row>
    <row r="39" spans="1:17" s="49" customFormat="1" x14ac:dyDescent="0.25">
      <c r="A39" s="117"/>
      <c r="B39" s="118"/>
      <c r="C39" s="82"/>
      <c r="D39" s="119"/>
      <c r="E39" s="83"/>
      <c r="F39" s="120"/>
      <c r="G39" s="69"/>
      <c r="H39" s="121"/>
      <c r="I39" s="70"/>
      <c r="J39" s="121"/>
      <c r="K39" s="111"/>
      <c r="L39" s="253"/>
      <c r="M39" s="319"/>
      <c r="N39" s="322"/>
      <c r="O39" s="339"/>
      <c r="P39" s="340"/>
      <c r="Q39" s="250"/>
    </row>
    <row r="40" spans="1:17" ht="15.75" thickBot="1" x14ac:dyDescent="0.3">
      <c r="A40" s="112" t="s">
        <v>29</v>
      </c>
      <c r="B40" s="113" t="s">
        <v>33</v>
      </c>
      <c r="C40" s="100" t="str">
        <f>C30</f>
        <v>Základy</v>
      </c>
      <c r="D40" s="114"/>
      <c r="E40" s="102"/>
      <c r="F40" s="115"/>
      <c r="G40" s="104">
        <f>SUM(G31:G38)</f>
        <v>134.85168979999997</v>
      </c>
      <c r="H40" s="106"/>
      <c r="I40" s="106">
        <f>SUM(I31:I38)</f>
        <v>0</v>
      </c>
      <c r="J40" s="102"/>
      <c r="K40" s="108">
        <f>SUM(K31:K38)</f>
        <v>0</v>
      </c>
      <c r="M40" s="325"/>
      <c r="N40" s="326"/>
      <c r="O40" s="336"/>
      <c r="P40" s="341"/>
    </row>
    <row r="41" spans="1:17" x14ac:dyDescent="0.25">
      <c r="A41" s="166" t="s">
        <v>28</v>
      </c>
      <c r="B41" s="151" t="s">
        <v>34</v>
      </c>
      <c r="C41" s="176" t="s">
        <v>36</v>
      </c>
      <c r="D41" s="177"/>
      <c r="E41" s="177"/>
      <c r="F41" s="154"/>
      <c r="G41" s="155"/>
      <c r="H41" s="152"/>
      <c r="I41" s="156"/>
      <c r="J41" s="153"/>
      <c r="K41" s="157"/>
      <c r="M41" s="311"/>
      <c r="N41" s="323"/>
      <c r="O41" s="334"/>
      <c r="P41" s="342"/>
    </row>
    <row r="42" spans="1:17" ht="40.5" x14ac:dyDescent="0.25">
      <c r="A42" s="158">
        <v>25</v>
      </c>
      <c r="B42" s="122" t="s">
        <v>101</v>
      </c>
      <c r="C42" s="123" t="s">
        <v>100</v>
      </c>
      <c r="D42" s="123" t="s">
        <v>81</v>
      </c>
      <c r="E42" s="124">
        <v>40.5</v>
      </c>
      <c r="F42" s="125">
        <v>2.1850000000000001</v>
      </c>
      <c r="G42" s="65">
        <f>E42*F42</f>
        <v>88.492500000000007</v>
      </c>
      <c r="H42" s="135"/>
      <c r="I42" s="67">
        <f>E42*H42</f>
        <v>0</v>
      </c>
      <c r="J42" s="126"/>
      <c r="K42" s="110">
        <f>E42*J42</f>
        <v>0</v>
      </c>
      <c r="M42" s="319"/>
      <c r="N42" s="322"/>
      <c r="O42" s="333" t="s">
        <v>339</v>
      </c>
      <c r="P42" s="331" t="s">
        <v>143</v>
      </c>
    </row>
    <row r="43" spans="1:17" s="49" customFormat="1" x14ac:dyDescent="0.25">
      <c r="A43" s="117"/>
      <c r="B43" s="127"/>
      <c r="C43" s="119"/>
      <c r="D43" s="119"/>
      <c r="E43" s="119"/>
      <c r="F43" s="120"/>
      <c r="G43" s="69"/>
      <c r="H43" s="121"/>
      <c r="I43" s="70"/>
      <c r="J43" s="121"/>
      <c r="K43" s="111"/>
      <c r="L43" s="253"/>
      <c r="M43" s="311"/>
      <c r="N43" s="312"/>
      <c r="O43" s="334"/>
      <c r="P43" s="335"/>
      <c r="Q43" s="250"/>
    </row>
    <row r="44" spans="1:17" ht="15.75" thickBot="1" x14ac:dyDescent="0.3">
      <c r="A44" s="112" t="s">
        <v>29</v>
      </c>
      <c r="B44" s="99" t="s">
        <v>35</v>
      </c>
      <c r="C44" s="100" t="str">
        <f>C41</f>
        <v>Svislé konstrukce</v>
      </c>
      <c r="D44" s="178"/>
      <c r="E44" s="179"/>
      <c r="F44" s="103"/>
      <c r="G44" s="104">
        <f>SUM(G42:G42)</f>
        <v>88.492500000000007</v>
      </c>
      <c r="H44" s="105"/>
      <c r="I44" s="171">
        <f>SUM(I42:I42)</f>
        <v>0</v>
      </c>
      <c r="J44" s="102"/>
      <c r="K44" s="172">
        <f>SUM(K42:K42)</f>
        <v>0</v>
      </c>
      <c r="M44" s="325"/>
      <c r="N44" s="328"/>
      <c r="O44" s="336"/>
      <c r="P44" s="337"/>
    </row>
    <row r="45" spans="1:17" x14ac:dyDescent="0.25">
      <c r="A45" s="149" t="s">
        <v>28</v>
      </c>
      <c r="B45" s="151" t="s">
        <v>37</v>
      </c>
      <c r="C45" s="173" t="s">
        <v>39</v>
      </c>
      <c r="D45" s="153"/>
      <c r="E45" s="153"/>
      <c r="F45" s="167"/>
      <c r="G45" s="155"/>
      <c r="H45" s="153"/>
      <c r="I45" s="174"/>
      <c r="J45" s="153"/>
      <c r="K45" s="175"/>
      <c r="M45" s="311"/>
      <c r="N45" s="312"/>
      <c r="O45" s="334"/>
      <c r="P45" s="335"/>
    </row>
    <row r="46" spans="1:17" ht="67.5" x14ac:dyDescent="0.25">
      <c r="A46" s="286" t="s">
        <v>311</v>
      </c>
      <c r="B46" s="272" t="s">
        <v>104</v>
      </c>
      <c r="C46" s="279" t="s">
        <v>156</v>
      </c>
      <c r="D46" s="273" t="s">
        <v>81</v>
      </c>
      <c r="E46" s="274">
        <v>20.399999999999999</v>
      </c>
      <c r="F46" s="275">
        <v>1.93126</v>
      </c>
      <c r="G46" s="265">
        <f>E46*F46</f>
        <v>39.397703999999997</v>
      </c>
      <c r="H46" s="266"/>
      <c r="I46" s="267">
        <f t="shared" ref="I46:I47" si="14">E46*H46</f>
        <v>0</v>
      </c>
      <c r="J46" s="276"/>
      <c r="K46" s="284">
        <f>CEILING(E46*J46,0.1)</f>
        <v>0</v>
      </c>
      <c r="M46" s="301"/>
      <c r="N46" s="302"/>
      <c r="O46" s="332" t="s">
        <v>340</v>
      </c>
      <c r="P46" s="330" t="s">
        <v>144</v>
      </c>
    </row>
    <row r="47" spans="1:17" ht="81" x14ac:dyDescent="0.25">
      <c r="A47" s="94">
        <v>27</v>
      </c>
      <c r="B47" s="85" t="s">
        <v>105</v>
      </c>
      <c r="C47" s="86" t="s">
        <v>102</v>
      </c>
      <c r="D47" s="86" t="s">
        <v>79</v>
      </c>
      <c r="E47" s="87">
        <v>45.6</v>
      </c>
      <c r="F47" s="88">
        <v>9.799999999999999E-2</v>
      </c>
      <c r="G47" s="77">
        <f>E47*F47</f>
        <v>4.4687999999999999</v>
      </c>
      <c r="H47" s="84"/>
      <c r="I47" s="79">
        <f t="shared" si="14"/>
        <v>0</v>
      </c>
      <c r="J47" s="89"/>
      <c r="K47" s="81">
        <f>CEILING(E47*J47,0.1)</f>
        <v>0</v>
      </c>
      <c r="M47" s="301"/>
      <c r="N47" s="302"/>
      <c r="O47" s="332" t="s">
        <v>342</v>
      </c>
      <c r="P47" s="330" t="s">
        <v>341</v>
      </c>
    </row>
    <row r="48" spans="1:17" ht="54" x14ac:dyDescent="0.25">
      <c r="A48" s="158">
        <v>28</v>
      </c>
      <c r="B48" s="122" t="s">
        <v>106</v>
      </c>
      <c r="C48" s="123" t="s">
        <v>103</v>
      </c>
      <c r="D48" s="123" t="s">
        <v>80</v>
      </c>
      <c r="E48" s="124">
        <v>190</v>
      </c>
      <c r="F48" s="125">
        <v>3.2999999999999995E-2</v>
      </c>
      <c r="G48" s="65">
        <f>E48*F48</f>
        <v>6.2699999999999987</v>
      </c>
      <c r="H48" s="135"/>
      <c r="I48" s="67">
        <f>CEILING(E48*H48,0.1)</f>
        <v>0</v>
      </c>
      <c r="J48" s="126"/>
      <c r="K48" s="110">
        <f>CEILING(E48*J48,0.1)</f>
        <v>0</v>
      </c>
      <c r="M48" s="319"/>
      <c r="N48" s="322"/>
      <c r="O48" s="333" t="s">
        <v>343</v>
      </c>
      <c r="P48" s="331" t="s">
        <v>145</v>
      </c>
    </row>
    <row r="49" spans="1:17" s="49" customFormat="1" x14ac:dyDescent="0.25">
      <c r="A49" s="117"/>
      <c r="B49" s="136"/>
      <c r="C49" s="136"/>
      <c r="D49" s="136"/>
      <c r="E49" s="136"/>
      <c r="F49" s="137"/>
      <c r="G49" s="69"/>
      <c r="H49" s="121"/>
      <c r="I49" s="70"/>
      <c r="J49" s="121"/>
      <c r="K49" s="111"/>
      <c r="L49" s="253"/>
      <c r="M49" s="311"/>
      <c r="N49" s="323"/>
      <c r="O49" s="334"/>
      <c r="P49" s="342"/>
      <c r="Q49" s="250"/>
    </row>
    <row r="50" spans="1:17" ht="15.75" thickBot="1" x14ac:dyDescent="0.3">
      <c r="A50" s="112" t="s">
        <v>29</v>
      </c>
      <c r="B50" s="113" t="s">
        <v>38</v>
      </c>
      <c r="C50" s="100" t="str">
        <f>C45</f>
        <v>Komunikace</v>
      </c>
      <c r="D50" s="114"/>
      <c r="E50" s="102"/>
      <c r="F50" s="115"/>
      <c r="G50" s="104">
        <f>SUM(G46:G48)</f>
        <v>50.136503999999995</v>
      </c>
      <c r="H50" s="106"/>
      <c r="I50" s="106">
        <f>SUM(I46:I48)</f>
        <v>0</v>
      </c>
      <c r="J50" s="102"/>
      <c r="K50" s="108">
        <f>SUM(K46:K48)</f>
        <v>0</v>
      </c>
      <c r="M50" s="325"/>
      <c r="N50" s="327"/>
      <c r="O50" s="336"/>
      <c r="P50" s="337"/>
    </row>
    <row r="51" spans="1:17" x14ac:dyDescent="0.25">
      <c r="A51" s="166" t="s">
        <v>28</v>
      </c>
      <c r="B51" s="151" t="s">
        <v>40</v>
      </c>
      <c r="C51" s="151" t="s">
        <v>44</v>
      </c>
      <c r="D51" s="153"/>
      <c r="E51" s="153"/>
      <c r="F51" s="167"/>
      <c r="G51" s="168"/>
      <c r="H51" s="152"/>
      <c r="I51" s="156"/>
      <c r="J51" s="153"/>
      <c r="K51" s="157"/>
      <c r="M51" s="311"/>
      <c r="N51" s="324"/>
      <c r="O51" s="334"/>
      <c r="P51" s="335"/>
    </row>
    <row r="52" spans="1:17" ht="27" x14ac:dyDescent="0.25">
      <c r="A52" s="169">
        <v>29</v>
      </c>
      <c r="B52" s="288" t="s">
        <v>109</v>
      </c>
      <c r="C52" s="289" t="s">
        <v>107</v>
      </c>
      <c r="D52" s="123" t="s">
        <v>80</v>
      </c>
      <c r="E52" s="124">
        <v>6</v>
      </c>
      <c r="F52" s="125">
        <v>8.566E-2</v>
      </c>
      <c r="G52" s="138">
        <f>E52*F52</f>
        <v>0.51395999999999997</v>
      </c>
      <c r="H52" s="129"/>
      <c r="I52" s="130">
        <f>E52*H52</f>
        <v>0</v>
      </c>
      <c r="J52" s="126"/>
      <c r="K52" s="159">
        <f>CEILING(E52*J52,0.1)</f>
        <v>0</v>
      </c>
      <c r="M52" s="301"/>
      <c r="N52" s="303"/>
      <c r="O52" s="332" t="s">
        <v>107</v>
      </c>
      <c r="P52" s="330" t="s">
        <v>146</v>
      </c>
    </row>
    <row r="53" spans="1:17" ht="40.5" x14ac:dyDescent="0.25">
      <c r="A53" s="169">
        <v>30</v>
      </c>
      <c r="B53" s="288" t="s">
        <v>110</v>
      </c>
      <c r="C53" s="123" t="s">
        <v>108</v>
      </c>
      <c r="D53" s="123" t="s">
        <v>98</v>
      </c>
      <c r="E53" s="124">
        <v>2</v>
      </c>
      <c r="F53" s="125">
        <v>2.6170399999999998</v>
      </c>
      <c r="G53" s="138">
        <f>E53*F53</f>
        <v>5.2340799999999996</v>
      </c>
      <c r="H53" s="129"/>
      <c r="I53" s="130">
        <f>E53*H53</f>
        <v>0</v>
      </c>
      <c r="J53" s="126"/>
      <c r="K53" s="159">
        <f>CEILING(E53*J53,0.1)</f>
        <v>0</v>
      </c>
      <c r="M53" s="319"/>
      <c r="N53" s="321"/>
      <c r="O53" s="333" t="s">
        <v>352</v>
      </c>
      <c r="P53" s="340"/>
    </row>
    <row r="54" spans="1:17" x14ac:dyDescent="0.25">
      <c r="A54" s="163"/>
      <c r="B54" s="118"/>
      <c r="C54" s="140"/>
      <c r="D54" s="136"/>
      <c r="E54" s="136"/>
      <c r="F54" s="120"/>
      <c r="G54" s="139"/>
      <c r="H54" s="133"/>
      <c r="I54" s="134"/>
      <c r="J54" s="121"/>
      <c r="K54" s="161"/>
      <c r="M54" s="311"/>
      <c r="N54" s="324"/>
      <c r="O54" s="334"/>
      <c r="P54" s="335"/>
    </row>
    <row r="55" spans="1:17" ht="15.75" thickBot="1" x14ac:dyDescent="0.3">
      <c r="A55" s="112" t="s">
        <v>29</v>
      </c>
      <c r="B55" s="99" t="s">
        <v>43</v>
      </c>
      <c r="C55" s="100" t="str">
        <f>C51</f>
        <v>Trubní vedení</v>
      </c>
      <c r="D55" s="114"/>
      <c r="E55" s="102"/>
      <c r="F55" s="115"/>
      <c r="G55" s="170">
        <f>SUM(G52:G53)</f>
        <v>5.7480399999999996</v>
      </c>
      <c r="H55" s="105"/>
      <c r="I55" s="171">
        <f>SUM(I52:I53)</f>
        <v>0</v>
      </c>
      <c r="J55" s="102"/>
      <c r="K55" s="172">
        <f>SUM(K52:K53)</f>
        <v>0</v>
      </c>
      <c r="M55" s="325"/>
      <c r="N55" s="327"/>
      <c r="O55" s="336"/>
      <c r="P55" s="337"/>
    </row>
    <row r="56" spans="1:17" x14ac:dyDescent="0.25">
      <c r="A56" s="149" t="s">
        <v>28</v>
      </c>
      <c r="B56" s="150" t="s">
        <v>42</v>
      </c>
      <c r="C56" s="165" t="s">
        <v>45</v>
      </c>
      <c r="D56" s="153"/>
      <c r="E56" s="153"/>
      <c r="F56" s="154"/>
      <c r="G56" s="155"/>
      <c r="H56" s="152"/>
      <c r="I56" s="156"/>
      <c r="J56" s="153"/>
      <c r="K56" s="157"/>
      <c r="M56" s="311"/>
      <c r="N56" s="323"/>
      <c r="O56" s="334"/>
      <c r="P56" s="342"/>
    </row>
    <row r="57" spans="1:17" ht="40.5" x14ac:dyDescent="0.25">
      <c r="A57" s="162">
        <f>A53+1</f>
        <v>31</v>
      </c>
      <c r="B57" s="122" t="s">
        <v>116</v>
      </c>
      <c r="C57" s="141" t="s">
        <v>111</v>
      </c>
      <c r="D57" s="123" t="s">
        <v>79</v>
      </c>
      <c r="E57" s="124">
        <v>243</v>
      </c>
      <c r="F57" s="128">
        <v>4.7000000000000004E-4</v>
      </c>
      <c r="G57" s="65">
        <f t="shared" ref="G57:G61" si="15">E57*F57</f>
        <v>0.11421000000000001</v>
      </c>
      <c r="H57" s="90"/>
      <c r="I57" s="130">
        <f t="shared" ref="I57:I61" si="16">E57*H57</f>
        <v>0</v>
      </c>
      <c r="J57" s="126"/>
      <c r="K57" s="159">
        <f>CEILING(E57*J57,0.1)</f>
        <v>0</v>
      </c>
      <c r="M57" s="301"/>
      <c r="N57" s="304"/>
      <c r="O57" s="332" t="s">
        <v>344</v>
      </c>
      <c r="P57" s="330" t="s">
        <v>147</v>
      </c>
    </row>
    <row r="58" spans="1:17" ht="27" x14ac:dyDescent="0.25">
      <c r="A58" s="95">
        <f>A57+1</f>
        <v>32</v>
      </c>
      <c r="B58" s="85" t="s">
        <v>117</v>
      </c>
      <c r="C58" s="96" t="s">
        <v>112</v>
      </c>
      <c r="D58" s="86" t="s">
        <v>79</v>
      </c>
      <c r="E58" s="87">
        <v>140.072</v>
      </c>
      <c r="F58" s="91">
        <v>2.2999999999999998E-4</v>
      </c>
      <c r="G58" s="77">
        <f t="shared" si="15"/>
        <v>3.2216559999999998E-2</v>
      </c>
      <c r="H58" s="97"/>
      <c r="I58" s="92">
        <f t="shared" si="16"/>
        <v>0</v>
      </c>
      <c r="J58" s="89"/>
      <c r="K58" s="93">
        <f t="shared" ref="K58:K62" si="17">CEILING(E58*J58,0.1)</f>
        <v>0</v>
      </c>
      <c r="M58" s="301"/>
      <c r="N58" s="304"/>
      <c r="O58" s="332" t="s">
        <v>345</v>
      </c>
      <c r="P58" s="330" t="s">
        <v>148</v>
      </c>
    </row>
    <row r="59" spans="1:17" ht="40.5" x14ac:dyDescent="0.25">
      <c r="A59" s="95">
        <f>A58+1</f>
        <v>33</v>
      </c>
      <c r="B59" s="85" t="s">
        <v>118</v>
      </c>
      <c r="C59" s="96" t="s">
        <v>113</v>
      </c>
      <c r="D59" s="86" t="s">
        <v>99</v>
      </c>
      <c r="E59" s="87">
        <v>31.9</v>
      </c>
      <c r="F59" s="91">
        <v>0.61153000000000002</v>
      </c>
      <c r="G59" s="77">
        <f t="shared" si="15"/>
        <v>19.507807</v>
      </c>
      <c r="H59" s="97"/>
      <c r="I59" s="92">
        <f t="shared" si="16"/>
        <v>0</v>
      </c>
      <c r="J59" s="89"/>
      <c r="K59" s="93">
        <f t="shared" si="17"/>
        <v>0</v>
      </c>
      <c r="M59" s="301"/>
      <c r="N59" s="304"/>
      <c r="O59" s="332" t="s">
        <v>347</v>
      </c>
      <c r="P59" s="330" t="s">
        <v>346</v>
      </c>
    </row>
    <row r="60" spans="1:17" ht="27" x14ac:dyDescent="0.25">
      <c r="A60" s="162">
        <f>A59+1</f>
        <v>34</v>
      </c>
      <c r="B60" s="288" t="s">
        <v>119</v>
      </c>
      <c r="C60" s="290" t="s">
        <v>114</v>
      </c>
      <c r="D60" s="123" t="s">
        <v>98</v>
      </c>
      <c r="E60" s="124">
        <v>1</v>
      </c>
      <c r="F60" s="128">
        <v>0</v>
      </c>
      <c r="G60" s="65">
        <f t="shared" si="15"/>
        <v>0</v>
      </c>
      <c r="H60" s="90"/>
      <c r="I60" s="130">
        <f t="shared" si="16"/>
        <v>0</v>
      </c>
      <c r="J60" s="126"/>
      <c r="K60" s="159">
        <f t="shared" si="17"/>
        <v>0</v>
      </c>
      <c r="M60" s="301"/>
      <c r="N60" s="304"/>
      <c r="O60" s="332" t="s">
        <v>114</v>
      </c>
      <c r="P60" s="330" t="s">
        <v>149</v>
      </c>
    </row>
    <row r="61" spans="1:17" ht="40.5" x14ac:dyDescent="0.25">
      <c r="A61" s="95">
        <f>A60+1</f>
        <v>35</v>
      </c>
      <c r="B61" s="287" t="s">
        <v>120</v>
      </c>
      <c r="C61" s="291" t="s">
        <v>115</v>
      </c>
      <c r="D61" s="86" t="s">
        <v>98</v>
      </c>
      <c r="E61" s="87">
        <v>1</v>
      </c>
      <c r="F61" s="91">
        <v>0</v>
      </c>
      <c r="G61" s="77">
        <f t="shared" si="15"/>
        <v>0</v>
      </c>
      <c r="H61" s="97"/>
      <c r="I61" s="92">
        <f t="shared" si="16"/>
        <v>0</v>
      </c>
      <c r="J61" s="89"/>
      <c r="K61" s="93">
        <f t="shared" si="17"/>
        <v>0</v>
      </c>
      <c r="M61" s="301"/>
      <c r="N61" s="304"/>
      <c r="O61" s="332" t="s">
        <v>115</v>
      </c>
      <c r="P61" s="343"/>
    </row>
    <row r="62" spans="1:17" ht="54" x14ac:dyDescent="0.25">
      <c r="A62" s="162">
        <f t="shared" ref="A62" si="18">A61+1</f>
        <v>36</v>
      </c>
      <c r="B62" s="142">
        <v>998241013</v>
      </c>
      <c r="C62" s="142" t="s">
        <v>121</v>
      </c>
      <c r="D62" s="143" t="s">
        <v>122</v>
      </c>
      <c r="E62" s="124">
        <f>G29+G40+G44+G50+G55+G64</f>
        <v>308.48305035999999</v>
      </c>
      <c r="F62" s="128"/>
      <c r="G62" s="65"/>
      <c r="H62" s="129"/>
      <c r="I62" s="130">
        <f>E62*H62</f>
        <v>0</v>
      </c>
      <c r="J62" s="126"/>
      <c r="K62" s="159">
        <f t="shared" si="17"/>
        <v>0</v>
      </c>
      <c r="M62" s="319"/>
      <c r="N62" s="320"/>
      <c r="O62" s="333" t="s">
        <v>348</v>
      </c>
      <c r="P62" s="344"/>
    </row>
    <row r="63" spans="1:17" x14ac:dyDescent="0.25">
      <c r="A63" s="163"/>
      <c r="B63" s="131"/>
      <c r="C63" s="144"/>
      <c r="D63" s="136"/>
      <c r="E63" s="136"/>
      <c r="F63" s="132"/>
      <c r="G63" s="69"/>
      <c r="H63" s="133"/>
      <c r="I63" s="70"/>
      <c r="J63" s="133"/>
      <c r="K63" s="111"/>
      <c r="M63" s="311"/>
      <c r="N63" s="323"/>
      <c r="O63" s="334"/>
      <c r="P63" s="342"/>
    </row>
    <row r="64" spans="1:17" ht="15.75" thickBot="1" x14ac:dyDescent="0.3">
      <c r="A64" s="112" t="s">
        <v>29</v>
      </c>
      <c r="B64" s="99" t="s">
        <v>41</v>
      </c>
      <c r="C64" s="164" t="str">
        <f>C56</f>
        <v>Ostatní konstrukce a práce, bourání</v>
      </c>
      <c r="D64" s="114"/>
      <c r="E64" s="102"/>
      <c r="F64" s="103"/>
      <c r="G64" s="104">
        <f>SUM(G57:G62)</f>
        <v>19.654233559999998</v>
      </c>
      <c r="H64" s="105"/>
      <c r="I64" s="106">
        <f>SUM(I57:I62)</f>
        <v>0</v>
      </c>
      <c r="J64" s="107"/>
      <c r="K64" s="108">
        <f>SUM(K57:K62)</f>
        <v>0</v>
      </c>
      <c r="M64" s="325"/>
      <c r="N64" s="326"/>
      <c r="O64" s="336"/>
      <c r="P64" s="341"/>
    </row>
    <row r="65" spans="1:16" x14ac:dyDescent="0.25">
      <c r="A65" s="149" t="s">
        <v>28</v>
      </c>
      <c r="B65" s="150" t="s">
        <v>47</v>
      </c>
      <c r="C65" s="151" t="s">
        <v>46</v>
      </c>
      <c r="D65" s="152"/>
      <c r="E65" s="153"/>
      <c r="F65" s="154"/>
      <c r="G65" s="155"/>
      <c r="H65" s="152"/>
      <c r="I65" s="156"/>
      <c r="J65" s="153"/>
      <c r="K65" s="157"/>
      <c r="M65" s="311"/>
      <c r="N65" s="323"/>
      <c r="O65" s="334"/>
      <c r="P65" s="342"/>
    </row>
    <row r="66" spans="1:16" ht="33.75" x14ac:dyDescent="0.25">
      <c r="A66" s="158">
        <v>37</v>
      </c>
      <c r="B66" s="145" t="s">
        <v>124</v>
      </c>
      <c r="C66" s="123" t="s">
        <v>123</v>
      </c>
      <c r="D66" s="146" t="s">
        <v>122</v>
      </c>
      <c r="E66" s="124">
        <v>1258.82</v>
      </c>
      <c r="F66" s="147"/>
      <c r="G66" s="65">
        <f>E66*F66</f>
        <v>0</v>
      </c>
      <c r="H66" s="129"/>
      <c r="I66" s="130">
        <f>E66*H66</f>
        <v>0</v>
      </c>
      <c r="J66" s="240"/>
      <c r="K66" s="159">
        <f>CEILING(E66*J66,0.1)</f>
        <v>0</v>
      </c>
      <c r="M66" s="319"/>
      <c r="N66" s="320"/>
      <c r="O66" s="333" t="s">
        <v>349</v>
      </c>
      <c r="P66" s="331" t="s">
        <v>350</v>
      </c>
    </row>
    <row r="67" spans="1:16" x14ac:dyDescent="0.25">
      <c r="A67" s="160"/>
      <c r="B67" s="148"/>
      <c r="C67" s="136"/>
      <c r="D67" s="136"/>
      <c r="E67" s="136"/>
      <c r="F67" s="132"/>
      <c r="G67" s="69"/>
      <c r="H67" s="133"/>
      <c r="I67" s="134"/>
      <c r="J67" s="121"/>
      <c r="K67" s="161"/>
      <c r="M67" s="311"/>
      <c r="N67" s="323"/>
      <c r="O67" s="345"/>
      <c r="P67" s="346"/>
    </row>
    <row r="68" spans="1:16" ht="15.75" thickBot="1" x14ac:dyDescent="0.3">
      <c r="A68" s="98" t="s">
        <v>29</v>
      </c>
      <c r="B68" s="99" t="s">
        <v>48</v>
      </c>
      <c r="C68" s="100" t="str">
        <f>C65</f>
        <v>Poplatky za skládky</v>
      </c>
      <c r="D68" s="101"/>
      <c r="E68" s="102"/>
      <c r="F68" s="103"/>
      <c r="G68" s="104">
        <f>SUM(G66:G66)</f>
        <v>0</v>
      </c>
      <c r="H68" s="105"/>
      <c r="I68" s="106">
        <f>SUM(I66:I66)</f>
        <v>0</v>
      </c>
      <c r="J68" s="107"/>
      <c r="K68" s="108">
        <f>SUM(K66:K66)</f>
        <v>0</v>
      </c>
      <c r="M68" s="305"/>
      <c r="N68" s="306"/>
      <c r="O68" s="347"/>
      <c r="P68" s="348"/>
    </row>
    <row r="69" spans="1:16" x14ac:dyDescent="0.25">
      <c r="M69" s="258"/>
      <c r="N69" s="259"/>
      <c r="O69" s="349"/>
      <c r="P69" s="350"/>
    </row>
    <row r="70" spans="1:16" x14ac:dyDescent="0.25">
      <c r="M70" s="258"/>
      <c r="N70" s="259"/>
      <c r="O70" s="349"/>
      <c r="P70" s="350"/>
    </row>
    <row r="71" spans="1:16" x14ac:dyDescent="0.25">
      <c r="M71" s="258"/>
      <c r="N71" s="259"/>
      <c r="O71" s="349"/>
      <c r="P71" s="350"/>
    </row>
    <row r="72" spans="1:16" x14ac:dyDescent="0.25">
      <c r="M72" s="258"/>
      <c r="N72" s="259"/>
      <c r="O72" s="349"/>
      <c r="P72" s="350"/>
    </row>
    <row r="73" spans="1:16" x14ac:dyDescent="0.25">
      <c r="M73" s="258"/>
      <c r="N73" s="259"/>
      <c r="O73" s="349"/>
      <c r="P73" s="350"/>
    </row>
    <row r="74" spans="1:16" x14ac:dyDescent="0.25">
      <c r="M74" s="258"/>
      <c r="N74" s="259"/>
    </row>
    <row r="75" spans="1:16" x14ac:dyDescent="0.25">
      <c r="M75" s="258"/>
      <c r="N75" s="259"/>
    </row>
    <row r="76" spans="1:16" x14ac:dyDescent="0.25">
      <c r="M76" s="258"/>
      <c r="N76" s="259"/>
    </row>
    <row r="77" spans="1:16" x14ac:dyDescent="0.25">
      <c r="M77" s="258"/>
      <c r="N77" s="259"/>
    </row>
    <row r="78" spans="1:16" x14ac:dyDescent="0.25">
      <c r="M78" s="258"/>
      <c r="N78" s="259"/>
    </row>
    <row r="79" spans="1:16" x14ac:dyDescent="0.25">
      <c r="M79" s="258"/>
      <c r="N79" s="259"/>
    </row>
    <row r="80" spans="1:16" x14ac:dyDescent="0.25">
      <c r="M80" s="258"/>
      <c r="N80" s="259"/>
    </row>
    <row r="81" spans="13:14" x14ac:dyDescent="0.25">
      <c r="M81" s="258"/>
      <c r="N81" s="259"/>
    </row>
    <row r="82" spans="13:14" x14ac:dyDescent="0.25">
      <c r="M82" s="258"/>
      <c r="N82" s="259"/>
    </row>
    <row r="83" spans="13:14" x14ac:dyDescent="0.25">
      <c r="M83" s="258"/>
      <c r="N83" s="259"/>
    </row>
    <row r="84" spans="13:14" x14ac:dyDescent="0.25">
      <c r="M84" s="258"/>
      <c r="N84" s="259"/>
    </row>
    <row r="85" spans="13:14" x14ac:dyDescent="0.25">
      <c r="M85" s="258"/>
      <c r="N85" s="259"/>
    </row>
    <row r="86" spans="13:14" x14ac:dyDescent="0.25">
      <c r="M86" s="258"/>
      <c r="N86" s="259"/>
    </row>
    <row r="87" spans="13:14" x14ac:dyDescent="0.25">
      <c r="M87" s="258"/>
      <c r="N87" s="259"/>
    </row>
    <row r="88" spans="13:14" x14ac:dyDescent="0.25">
      <c r="M88" s="258"/>
      <c r="N88" s="259"/>
    </row>
    <row r="89" spans="13:14" x14ac:dyDescent="0.25">
      <c r="M89" s="258"/>
      <c r="N89" s="259"/>
    </row>
    <row r="90" spans="13:14" x14ac:dyDescent="0.25">
      <c r="M90" s="258"/>
      <c r="N90" s="259"/>
    </row>
    <row r="91" spans="13:14" x14ac:dyDescent="0.25">
      <c r="M91" s="258"/>
      <c r="N91" s="259"/>
    </row>
    <row r="92" spans="13:14" x14ac:dyDescent="0.25">
      <c r="M92" s="258"/>
      <c r="N92" s="259"/>
    </row>
    <row r="93" spans="13:14" x14ac:dyDescent="0.25">
      <c r="M93" s="258"/>
      <c r="N93" s="259"/>
    </row>
    <row r="94" spans="13:14" x14ac:dyDescent="0.25">
      <c r="M94" s="258"/>
      <c r="N94" s="259"/>
    </row>
    <row r="95" spans="13:14" x14ac:dyDescent="0.25">
      <c r="M95" s="258"/>
      <c r="N95" s="259"/>
    </row>
    <row r="96" spans="13:14" x14ac:dyDescent="0.25">
      <c r="M96" s="258"/>
      <c r="N96" s="259"/>
    </row>
    <row r="97" spans="13:14" x14ac:dyDescent="0.25">
      <c r="M97" s="258"/>
      <c r="N97" s="259"/>
    </row>
    <row r="98" spans="13:14" x14ac:dyDescent="0.25">
      <c r="M98" s="258"/>
      <c r="N98" s="259"/>
    </row>
    <row r="99" spans="13:14" x14ac:dyDescent="0.25">
      <c r="M99" s="258"/>
      <c r="N99" s="259"/>
    </row>
    <row r="100" spans="13:14" x14ac:dyDescent="0.25">
      <c r="M100" s="258"/>
      <c r="N100" s="259"/>
    </row>
    <row r="101" spans="13:14" x14ac:dyDescent="0.25">
      <c r="M101" s="258"/>
      <c r="N101" s="259"/>
    </row>
    <row r="102" spans="13:14" x14ac:dyDescent="0.25">
      <c r="M102" s="258"/>
      <c r="N102" s="259"/>
    </row>
    <row r="103" spans="13:14" x14ac:dyDescent="0.25">
      <c r="M103" s="258"/>
      <c r="N103" s="259"/>
    </row>
    <row r="104" spans="13:14" x14ac:dyDescent="0.25">
      <c r="M104" s="258"/>
      <c r="N104" s="259"/>
    </row>
    <row r="105" spans="13:14" x14ac:dyDescent="0.25">
      <c r="M105" s="258"/>
      <c r="N105" s="259"/>
    </row>
    <row r="106" spans="13:14" x14ac:dyDescent="0.25">
      <c r="M106" s="258"/>
      <c r="N106" s="259"/>
    </row>
    <row r="107" spans="13:14" x14ac:dyDescent="0.25">
      <c r="M107" s="258"/>
      <c r="N107" s="259"/>
    </row>
    <row r="108" spans="13:14" x14ac:dyDescent="0.25">
      <c r="M108" s="258"/>
      <c r="N108" s="259"/>
    </row>
    <row r="109" spans="13:14" x14ac:dyDescent="0.25">
      <c r="M109" s="258"/>
      <c r="N109" s="259"/>
    </row>
    <row r="110" spans="13:14" x14ac:dyDescent="0.25">
      <c r="M110" s="258"/>
      <c r="N110" s="259"/>
    </row>
    <row r="111" spans="13:14" x14ac:dyDescent="0.25">
      <c r="M111" s="258"/>
      <c r="N111" s="259"/>
    </row>
    <row r="112" spans="13:14" x14ac:dyDescent="0.25">
      <c r="M112" s="258"/>
      <c r="N112" s="259"/>
    </row>
    <row r="113" spans="13:14" x14ac:dyDescent="0.25">
      <c r="M113" s="258"/>
      <c r="N113" s="259"/>
    </row>
    <row r="114" spans="13:14" x14ac:dyDescent="0.25">
      <c r="M114" s="258"/>
      <c r="N114" s="259"/>
    </row>
    <row r="115" spans="13:14" x14ac:dyDescent="0.25">
      <c r="M115" s="258"/>
      <c r="N115" s="259"/>
    </row>
    <row r="116" spans="13:14" x14ac:dyDescent="0.25">
      <c r="M116" s="258"/>
      <c r="N116" s="259"/>
    </row>
    <row r="117" spans="13:14" x14ac:dyDescent="0.25">
      <c r="M117" s="258"/>
      <c r="N117" s="259"/>
    </row>
    <row r="118" spans="13:14" x14ac:dyDescent="0.25">
      <c r="M118" s="258"/>
      <c r="N118" s="259"/>
    </row>
    <row r="119" spans="13:14" x14ac:dyDescent="0.25">
      <c r="M119" s="258"/>
      <c r="N119" s="259"/>
    </row>
    <row r="120" spans="13:14" x14ac:dyDescent="0.25">
      <c r="M120" s="258"/>
      <c r="N120" s="259"/>
    </row>
    <row r="121" spans="13:14" x14ac:dyDescent="0.25">
      <c r="M121" s="258"/>
      <c r="N121" s="259"/>
    </row>
    <row r="122" spans="13:14" x14ac:dyDescent="0.25">
      <c r="M122" s="258"/>
      <c r="N122" s="259"/>
    </row>
    <row r="123" spans="13:14" x14ac:dyDescent="0.25">
      <c r="M123" s="258"/>
      <c r="N123" s="259"/>
    </row>
    <row r="124" spans="13:14" x14ac:dyDescent="0.25">
      <c r="M124" s="258"/>
      <c r="N124" s="259"/>
    </row>
    <row r="125" spans="13:14" x14ac:dyDescent="0.25">
      <c r="M125" s="258"/>
      <c r="N125" s="259"/>
    </row>
    <row r="126" spans="13:14" x14ac:dyDescent="0.25">
      <c r="M126" s="258"/>
      <c r="N126" s="259"/>
    </row>
    <row r="127" spans="13:14" x14ac:dyDescent="0.25">
      <c r="M127" s="258"/>
      <c r="N127" s="259"/>
    </row>
    <row r="128" spans="13:14" x14ac:dyDescent="0.25">
      <c r="M128" s="258"/>
      <c r="N128" s="259"/>
    </row>
    <row r="129" spans="13:14" x14ac:dyDescent="0.25">
      <c r="M129" s="258"/>
      <c r="N129" s="259"/>
    </row>
    <row r="130" spans="13:14" x14ac:dyDescent="0.25">
      <c r="M130" s="258"/>
      <c r="N130" s="259"/>
    </row>
    <row r="131" spans="13:14" x14ac:dyDescent="0.25">
      <c r="M131" s="258"/>
      <c r="N131" s="259"/>
    </row>
    <row r="132" spans="13:14" x14ac:dyDescent="0.25">
      <c r="M132" s="258"/>
      <c r="N132" s="259"/>
    </row>
    <row r="133" spans="13:14" x14ac:dyDescent="0.25">
      <c r="M133" s="258"/>
      <c r="N133" s="259"/>
    </row>
    <row r="134" spans="13:14" x14ac:dyDescent="0.25">
      <c r="M134" s="258"/>
      <c r="N134" s="259"/>
    </row>
    <row r="135" spans="13:14" x14ac:dyDescent="0.25">
      <c r="M135" s="258"/>
      <c r="N135" s="259"/>
    </row>
    <row r="136" spans="13:14" x14ac:dyDescent="0.25">
      <c r="M136" s="258"/>
      <c r="N136" s="259"/>
    </row>
    <row r="137" spans="13:14" x14ac:dyDescent="0.25">
      <c r="M137" s="258"/>
      <c r="N137" s="259"/>
    </row>
    <row r="138" spans="13:14" x14ac:dyDescent="0.25">
      <c r="M138" s="258"/>
      <c r="N138" s="259"/>
    </row>
    <row r="139" spans="13:14" x14ac:dyDescent="0.25">
      <c r="M139" s="258"/>
      <c r="N139" s="259"/>
    </row>
    <row r="140" spans="13:14" x14ac:dyDescent="0.25">
      <c r="M140" s="258"/>
      <c r="N140" s="259"/>
    </row>
    <row r="141" spans="13:14" x14ac:dyDescent="0.25">
      <c r="M141" s="258"/>
      <c r="N141" s="259"/>
    </row>
    <row r="142" spans="13:14" x14ac:dyDescent="0.25">
      <c r="M142" s="258"/>
      <c r="N142" s="259"/>
    </row>
    <row r="143" spans="13:14" x14ac:dyDescent="0.25">
      <c r="M143" s="258"/>
      <c r="N143" s="259"/>
    </row>
    <row r="144" spans="13:14" x14ac:dyDescent="0.25">
      <c r="M144" s="258"/>
      <c r="N144" s="259"/>
    </row>
    <row r="145" spans="13:14" x14ac:dyDescent="0.25">
      <c r="M145" s="258"/>
      <c r="N145" s="259"/>
    </row>
    <row r="146" spans="13:14" x14ac:dyDescent="0.25">
      <c r="M146" s="258"/>
      <c r="N146" s="259"/>
    </row>
    <row r="147" spans="13:14" x14ac:dyDescent="0.25">
      <c r="M147" s="258"/>
      <c r="N147" s="259"/>
    </row>
    <row r="148" spans="13:14" x14ac:dyDescent="0.25">
      <c r="M148" s="258"/>
      <c r="N148" s="259"/>
    </row>
    <row r="149" spans="13:14" x14ac:dyDescent="0.25">
      <c r="M149" s="258"/>
      <c r="N149" s="259"/>
    </row>
    <row r="150" spans="13:14" x14ac:dyDescent="0.25">
      <c r="M150" s="258"/>
      <c r="N150" s="259"/>
    </row>
    <row r="151" spans="13:14" x14ac:dyDescent="0.25">
      <c r="M151" s="258"/>
      <c r="N151" s="259"/>
    </row>
    <row r="152" spans="13:14" x14ac:dyDescent="0.25">
      <c r="M152" s="258"/>
      <c r="N152" s="259"/>
    </row>
    <row r="153" spans="13:14" x14ac:dyDescent="0.25">
      <c r="M153" s="258"/>
      <c r="N153" s="259"/>
    </row>
    <row r="154" spans="13:14" x14ac:dyDescent="0.25">
      <c r="M154" s="258"/>
      <c r="N154" s="259"/>
    </row>
    <row r="155" spans="13:14" x14ac:dyDescent="0.25">
      <c r="M155" s="258"/>
      <c r="N155" s="259"/>
    </row>
    <row r="156" spans="13:14" x14ac:dyDescent="0.25">
      <c r="M156" s="258"/>
      <c r="N156" s="259"/>
    </row>
    <row r="157" spans="13:14" x14ac:dyDescent="0.25">
      <c r="M157" s="258"/>
      <c r="N157" s="259"/>
    </row>
    <row r="158" spans="13:14" x14ac:dyDescent="0.25">
      <c r="M158" s="258"/>
      <c r="N158" s="259"/>
    </row>
    <row r="159" spans="13:14" x14ac:dyDescent="0.25">
      <c r="M159" s="258"/>
      <c r="N159" s="259"/>
    </row>
    <row r="160" spans="13:14" x14ac:dyDescent="0.25">
      <c r="M160" s="258"/>
      <c r="N160" s="259"/>
    </row>
    <row r="161" spans="13:14" x14ac:dyDescent="0.25">
      <c r="M161" s="258"/>
      <c r="N161" s="259"/>
    </row>
    <row r="162" spans="13:14" x14ac:dyDescent="0.25">
      <c r="M162" s="258"/>
      <c r="N162" s="259"/>
    </row>
    <row r="163" spans="13:14" x14ac:dyDescent="0.25">
      <c r="M163" s="258"/>
      <c r="N163" s="259"/>
    </row>
    <row r="164" spans="13:14" x14ac:dyDescent="0.25">
      <c r="M164" s="258"/>
      <c r="N164" s="259"/>
    </row>
    <row r="165" spans="13:14" x14ac:dyDescent="0.25">
      <c r="M165" s="258"/>
      <c r="N165" s="259"/>
    </row>
    <row r="166" spans="13:14" x14ac:dyDescent="0.25">
      <c r="M166" s="258"/>
      <c r="N166" s="259"/>
    </row>
    <row r="167" spans="13:14" x14ac:dyDescent="0.25">
      <c r="M167" s="258"/>
      <c r="N167" s="259"/>
    </row>
    <row r="168" spans="13:14" x14ac:dyDescent="0.25">
      <c r="M168" s="258"/>
      <c r="N168" s="259"/>
    </row>
    <row r="169" spans="13:14" x14ac:dyDescent="0.25">
      <c r="M169" s="258"/>
      <c r="N169" s="259"/>
    </row>
    <row r="170" spans="13:14" x14ac:dyDescent="0.25">
      <c r="M170" s="258"/>
      <c r="N170" s="259"/>
    </row>
    <row r="171" spans="13:14" x14ac:dyDescent="0.25">
      <c r="M171" s="258"/>
      <c r="N171" s="259"/>
    </row>
    <row r="172" spans="13:14" x14ac:dyDescent="0.25">
      <c r="M172" s="258"/>
      <c r="N172" s="259"/>
    </row>
    <row r="173" spans="13:14" x14ac:dyDescent="0.25">
      <c r="M173" s="258"/>
      <c r="N173" s="259"/>
    </row>
    <row r="174" spans="13:14" x14ac:dyDescent="0.25">
      <c r="M174" s="258"/>
      <c r="N174" s="259"/>
    </row>
    <row r="175" spans="13:14" x14ac:dyDescent="0.25">
      <c r="M175" s="258"/>
      <c r="N175" s="259"/>
    </row>
    <row r="176" spans="13:14" x14ac:dyDescent="0.25">
      <c r="M176" s="258"/>
      <c r="N176" s="259"/>
    </row>
    <row r="177" spans="13:14" x14ac:dyDescent="0.25">
      <c r="M177" s="258"/>
      <c r="N177" s="259"/>
    </row>
    <row r="178" spans="13:14" x14ac:dyDescent="0.25">
      <c r="M178" s="258"/>
      <c r="N178" s="259"/>
    </row>
    <row r="179" spans="13:14" x14ac:dyDescent="0.25">
      <c r="M179" s="258"/>
      <c r="N179" s="259"/>
    </row>
    <row r="180" spans="13:14" x14ac:dyDescent="0.25">
      <c r="M180" s="258"/>
      <c r="N180" s="259"/>
    </row>
    <row r="181" spans="13:14" x14ac:dyDescent="0.25">
      <c r="M181" s="258"/>
      <c r="N181" s="259"/>
    </row>
    <row r="182" spans="13:14" x14ac:dyDescent="0.25">
      <c r="M182" s="258"/>
      <c r="N182" s="259"/>
    </row>
    <row r="183" spans="13:14" x14ac:dyDescent="0.25">
      <c r="M183" s="258"/>
      <c r="N183" s="259"/>
    </row>
    <row r="184" spans="13:14" x14ac:dyDescent="0.25">
      <c r="M184" s="258"/>
      <c r="N184" s="259"/>
    </row>
    <row r="185" spans="13:14" x14ac:dyDescent="0.25">
      <c r="M185" s="258"/>
      <c r="N185" s="259"/>
    </row>
    <row r="186" spans="13:14" x14ac:dyDescent="0.25">
      <c r="M186" s="258"/>
      <c r="N186" s="259"/>
    </row>
    <row r="187" spans="13:14" x14ac:dyDescent="0.25">
      <c r="M187" s="258"/>
      <c r="N187" s="259"/>
    </row>
    <row r="188" spans="13:14" x14ac:dyDescent="0.25">
      <c r="M188" s="258"/>
      <c r="N188" s="259"/>
    </row>
    <row r="189" spans="13:14" x14ac:dyDescent="0.25">
      <c r="M189" s="258"/>
      <c r="N189" s="259"/>
    </row>
    <row r="190" spans="13:14" x14ac:dyDescent="0.25">
      <c r="M190" s="258"/>
      <c r="N190" s="259"/>
    </row>
    <row r="191" spans="13:14" x14ac:dyDescent="0.25">
      <c r="M191" s="258"/>
      <c r="N191" s="259"/>
    </row>
    <row r="192" spans="13:14" x14ac:dyDescent="0.25">
      <c r="M192" s="258"/>
      <c r="N192" s="259"/>
    </row>
    <row r="193" spans="13:14" x14ac:dyDescent="0.25">
      <c r="M193" s="258"/>
      <c r="N193" s="259"/>
    </row>
    <row r="194" spans="13:14" x14ac:dyDescent="0.25">
      <c r="M194" s="258"/>
      <c r="N194" s="259"/>
    </row>
    <row r="195" spans="13:14" x14ac:dyDescent="0.25">
      <c r="M195" s="258"/>
      <c r="N195" s="259"/>
    </row>
    <row r="196" spans="13:14" x14ac:dyDescent="0.25">
      <c r="M196" s="258"/>
      <c r="N196" s="259"/>
    </row>
    <row r="197" spans="13:14" x14ac:dyDescent="0.25">
      <c r="M197" s="258"/>
      <c r="N197" s="259"/>
    </row>
    <row r="198" spans="13:14" x14ac:dyDescent="0.25">
      <c r="M198" s="258"/>
      <c r="N198" s="259"/>
    </row>
    <row r="199" spans="13:14" x14ac:dyDescent="0.25">
      <c r="M199" s="258"/>
      <c r="N199" s="259"/>
    </row>
    <row r="200" spans="13:14" x14ac:dyDescent="0.25">
      <c r="M200" s="258"/>
      <c r="N200" s="259"/>
    </row>
    <row r="201" spans="13:14" x14ac:dyDescent="0.25">
      <c r="M201" s="258"/>
      <c r="N201" s="259"/>
    </row>
    <row r="202" spans="13:14" x14ac:dyDescent="0.25">
      <c r="M202" s="258"/>
      <c r="N202" s="259"/>
    </row>
    <row r="203" spans="13:14" x14ac:dyDescent="0.25">
      <c r="M203" s="258"/>
      <c r="N203" s="259"/>
    </row>
    <row r="204" spans="13:14" x14ac:dyDescent="0.25">
      <c r="M204" s="258"/>
      <c r="N204" s="259"/>
    </row>
    <row r="205" spans="13:14" x14ac:dyDescent="0.25">
      <c r="M205" s="258"/>
      <c r="N205" s="259"/>
    </row>
    <row r="206" spans="13:14" x14ac:dyDescent="0.25">
      <c r="M206" s="258"/>
      <c r="N206" s="259"/>
    </row>
    <row r="207" spans="13:14" x14ac:dyDescent="0.25">
      <c r="M207" s="258"/>
      <c r="N207" s="259"/>
    </row>
    <row r="208" spans="13:14" x14ac:dyDescent="0.25">
      <c r="M208" s="258"/>
      <c r="N208" s="259"/>
    </row>
    <row r="209" spans="13:14" x14ac:dyDescent="0.25">
      <c r="M209" s="258"/>
      <c r="N209" s="259"/>
    </row>
    <row r="210" spans="13:14" x14ac:dyDescent="0.25">
      <c r="M210" s="258"/>
      <c r="N210" s="259"/>
    </row>
    <row r="211" spans="13:14" x14ac:dyDescent="0.25">
      <c r="M211" s="258"/>
      <c r="N211" s="259"/>
    </row>
    <row r="212" spans="13:14" x14ac:dyDescent="0.25">
      <c r="M212" s="258"/>
      <c r="N212" s="259"/>
    </row>
    <row r="213" spans="13:14" x14ac:dyDescent="0.25">
      <c r="M213" s="258"/>
      <c r="N213" s="259"/>
    </row>
    <row r="214" spans="13:14" x14ac:dyDescent="0.25">
      <c r="M214" s="258"/>
      <c r="N214" s="259"/>
    </row>
    <row r="215" spans="13:14" x14ac:dyDescent="0.25">
      <c r="M215" s="258"/>
      <c r="N215" s="259"/>
    </row>
    <row r="216" spans="13:14" x14ac:dyDescent="0.25">
      <c r="M216" s="258"/>
      <c r="N216" s="259"/>
    </row>
    <row r="217" spans="13:14" x14ac:dyDescent="0.25">
      <c r="M217" s="258"/>
      <c r="N217" s="259"/>
    </row>
    <row r="218" spans="13:14" x14ac:dyDescent="0.25">
      <c r="M218" s="258"/>
      <c r="N218" s="259"/>
    </row>
    <row r="219" spans="13:14" x14ac:dyDescent="0.25">
      <c r="M219" s="258"/>
      <c r="N219" s="259"/>
    </row>
    <row r="220" spans="13:14" x14ac:dyDescent="0.25">
      <c r="M220" s="258"/>
      <c r="N220" s="259"/>
    </row>
    <row r="221" spans="13:14" x14ac:dyDescent="0.25">
      <c r="M221" s="258"/>
      <c r="N221" s="259"/>
    </row>
    <row r="222" spans="13:14" x14ac:dyDescent="0.25">
      <c r="M222" s="258"/>
      <c r="N222" s="259"/>
    </row>
    <row r="223" spans="13:14" x14ac:dyDescent="0.25">
      <c r="M223" s="258"/>
      <c r="N223" s="259"/>
    </row>
    <row r="224" spans="13:14" x14ac:dyDescent="0.25">
      <c r="M224" s="258"/>
      <c r="N224" s="259"/>
    </row>
    <row r="225" spans="13:14" x14ac:dyDescent="0.25">
      <c r="M225" s="258"/>
      <c r="N225" s="259"/>
    </row>
    <row r="226" spans="13:14" x14ac:dyDescent="0.25">
      <c r="M226" s="258"/>
      <c r="N226" s="259"/>
    </row>
    <row r="227" spans="13:14" x14ac:dyDescent="0.25">
      <c r="M227" s="258"/>
      <c r="N227" s="259"/>
    </row>
    <row r="228" spans="13:14" x14ac:dyDescent="0.25">
      <c r="M228" s="258"/>
      <c r="N228" s="259"/>
    </row>
    <row r="229" spans="13:14" x14ac:dyDescent="0.25">
      <c r="M229" s="258"/>
      <c r="N229" s="259"/>
    </row>
    <row r="230" spans="13:14" x14ac:dyDescent="0.25">
      <c r="M230" s="258"/>
      <c r="N230" s="259"/>
    </row>
    <row r="231" spans="13:14" x14ac:dyDescent="0.25">
      <c r="M231" s="258"/>
      <c r="N231" s="259"/>
    </row>
    <row r="232" spans="13:14" x14ac:dyDescent="0.25">
      <c r="M232" s="258"/>
      <c r="N232" s="259"/>
    </row>
    <row r="233" spans="13:14" x14ac:dyDescent="0.25">
      <c r="M233" s="258"/>
      <c r="N233" s="259"/>
    </row>
    <row r="234" spans="13:14" x14ac:dyDescent="0.25">
      <c r="M234" s="258"/>
      <c r="N234" s="259"/>
    </row>
    <row r="235" spans="13:14" x14ac:dyDescent="0.25">
      <c r="M235" s="258"/>
      <c r="N235" s="259"/>
    </row>
    <row r="236" spans="13:14" x14ac:dyDescent="0.25">
      <c r="M236" s="258"/>
      <c r="N236" s="259"/>
    </row>
    <row r="237" spans="13:14" x14ac:dyDescent="0.25">
      <c r="M237" s="258"/>
      <c r="N237" s="259"/>
    </row>
    <row r="238" spans="13:14" x14ac:dyDescent="0.25">
      <c r="M238" s="258"/>
      <c r="N238" s="259"/>
    </row>
    <row r="239" spans="13:14" x14ac:dyDescent="0.25">
      <c r="M239" s="258"/>
      <c r="N239" s="259"/>
    </row>
    <row r="240" spans="13:14" x14ac:dyDescent="0.25">
      <c r="M240" s="258"/>
      <c r="N240" s="259"/>
    </row>
    <row r="241" spans="13:14" x14ac:dyDescent="0.25">
      <c r="M241" s="258"/>
      <c r="N241" s="259"/>
    </row>
    <row r="242" spans="13:14" x14ac:dyDescent="0.25">
      <c r="M242" s="258"/>
      <c r="N242" s="259"/>
    </row>
    <row r="243" spans="13:14" x14ac:dyDescent="0.25">
      <c r="M243" s="258"/>
      <c r="N243" s="259"/>
    </row>
    <row r="244" spans="13:14" x14ac:dyDescent="0.25">
      <c r="M244" s="258"/>
      <c r="N244" s="259"/>
    </row>
    <row r="245" spans="13:14" x14ac:dyDescent="0.25">
      <c r="M245" s="258"/>
      <c r="N245" s="259"/>
    </row>
    <row r="246" spans="13:14" x14ac:dyDescent="0.25">
      <c r="M246" s="258"/>
      <c r="N246" s="259"/>
    </row>
    <row r="247" spans="13:14" x14ac:dyDescent="0.25">
      <c r="M247" s="258"/>
      <c r="N247" s="259"/>
    </row>
    <row r="248" spans="13:14" x14ac:dyDescent="0.25">
      <c r="M248" s="258"/>
      <c r="N248" s="259"/>
    </row>
    <row r="249" spans="13:14" x14ac:dyDescent="0.25">
      <c r="M249" s="258"/>
      <c r="N249" s="259"/>
    </row>
    <row r="250" spans="13:14" x14ac:dyDescent="0.25">
      <c r="M250" s="258"/>
      <c r="N250" s="259"/>
    </row>
    <row r="251" spans="13:14" x14ac:dyDescent="0.25">
      <c r="M251" s="258"/>
      <c r="N251" s="259"/>
    </row>
    <row r="252" spans="13:14" x14ac:dyDescent="0.25">
      <c r="M252" s="258"/>
      <c r="N252" s="259"/>
    </row>
    <row r="253" spans="13:14" x14ac:dyDescent="0.25">
      <c r="M253" s="258"/>
      <c r="N253" s="259"/>
    </row>
    <row r="254" spans="13:14" x14ac:dyDescent="0.25">
      <c r="M254" s="258"/>
      <c r="N254" s="259"/>
    </row>
    <row r="255" spans="13:14" x14ac:dyDescent="0.25">
      <c r="M255" s="258"/>
      <c r="N255" s="259"/>
    </row>
    <row r="256" spans="13:14" x14ac:dyDescent="0.25">
      <c r="M256" s="258"/>
      <c r="N256" s="259"/>
    </row>
    <row r="257" spans="13:14" x14ac:dyDescent="0.25">
      <c r="M257" s="258"/>
      <c r="N257" s="259"/>
    </row>
    <row r="258" spans="13:14" x14ac:dyDescent="0.25">
      <c r="M258" s="258"/>
      <c r="N258" s="259"/>
    </row>
    <row r="259" spans="13:14" x14ac:dyDescent="0.25">
      <c r="M259" s="258"/>
      <c r="N259" s="259"/>
    </row>
    <row r="260" spans="13:14" x14ac:dyDescent="0.25">
      <c r="M260" s="258"/>
      <c r="N260" s="259"/>
    </row>
    <row r="261" spans="13:14" x14ac:dyDescent="0.25">
      <c r="M261" s="258"/>
      <c r="N261" s="259"/>
    </row>
    <row r="262" spans="13:14" x14ac:dyDescent="0.25">
      <c r="M262" s="258"/>
      <c r="N262" s="259"/>
    </row>
    <row r="263" spans="13:14" x14ac:dyDescent="0.25">
      <c r="M263" s="258"/>
      <c r="N263" s="259"/>
    </row>
    <row r="264" spans="13:14" x14ac:dyDescent="0.25">
      <c r="M264" s="258"/>
      <c r="N264" s="259"/>
    </row>
    <row r="265" spans="13:14" x14ac:dyDescent="0.25">
      <c r="M265" s="258"/>
      <c r="N265" s="259"/>
    </row>
    <row r="266" spans="13:14" x14ac:dyDescent="0.25">
      <c r="M266" s="258"/>
      <c r="N266" s="259"/>
    </row>
    <row r="267" spans="13:14" x14ac:dyDescent="0.25">
      <c r="M267" s="258"/>
      <c r="N267" s="259"/>
    </row>
    <row r="268" spans="13:14" x14ac:dyDescent="0.25">
      <c r="M268" s="258"/>
      <c r="N268" s="259"/>
    </row>
    <row r="269" spans="13:14" x14ac:dyDescent="0.25">
      <c r="M269" s="258"/>
      <c r="N269" s="259"/>
    </row>
    <row r="270" spans="13:14" x14ac:dyDescent="0.25">
      <c r="M270" s="258"/>
      <c r="N270" s="259"/>
    </row>
    <row r="271" spans="13:14" x14ac:dyDescent="0.25">
      <c r="M271" s="258"/>
      <c r="N271" s="259"/>
    </row>
    <row r="272" spans="13:14" x14ac:dyDescent="0.25">
      <c r="M272" s="258"/>
      <c r="N272" s="259"/>
    </row>
    <row r="273" spans="13:14" x14ac:dyDescent="0.25">
      <c r="M273" s="258"/>
      <c r="N273" s="259"/>
    </row>
    <row r="274" spans="13:14" x14ac:dyDescent="0.25">
      <c r="M274" s="258"/>
      <c r="N274" s="259"/>
    </row>
    <row r="275" spans="13:14" x14ac:dyDescent="0.25">
      <c r="M275" s="258"/>
      <c r="N275" s="259"/>
    </row>
    <row r="276" spans="13:14" x14ac:dyDescent="0.25">
      <c r="M276" s="258"/>
      <c r="N276" s="259"/>
    </row>
    <row r="277" spans="13:14" x14ac:dyDescent="0.25">
      <c r="M277" s="258"/>
      <c r="N277" s="259"/>
    </row>
    <row r="278" spans="13:14" x14ac:dyDescent="0.25">
      <c r="M278" s="258"/>
      <c r="N278" s="259"/>
    </row>
    <row r="279" spans="13:14" x14ac:dyDescent="0.25">
      <c r="M279" s="258"/>
      <c r="N279" s="259"/>
    </row>
    <row r="280" spans="13:14" x14ac:dyDescent="0.25">
      <c r="M280" s="258"/>
      <c r="N280" s="259"/>
    </row>
    <row r="281" spans="13:14" x14ac:dyDescent="0.25">
      <c r="M281" s="258"/>
      <c r="N281" s="259"/>
    </row>
    <row r="282" spans="13:14" x14ac:dyDescent="0.25">
      <c r="M282" s="258"/>
      <c r="N282" s="259"/>
    </row>
    <row r="283" spans="13:14" x14ac:dyDescent="0.25">
      <c r="M283" s="258"/>
      <c r="N283" s="259"/>
    </row>
    <row r="284" spans="13:14" x14ac:dyDescent="0.25">
      <c r="M284" s="258"/>
      <c r="N284" s="259"/>
    </row>
    <row r="285" spans="13:14" x14ac:dyDescent="0.25">
      <c r="M285" s="258"/>
      <c r="N285" s="259"/>
    </row>
    <row r="286" spans="13:14" x14ac:dyDescent="0.25">
      <c r="M286" s="258"/>
      <c r="N286" s="259"/>
    </row>
    <row r="287" spans="13:14" x14ac:dyDescent="0.25">
      <c r="M287" s="258"/>
      <c r="N287" s="259"/>
    </row>
    <row r="288" spans="13:14" x14ac:dyDescent="0.25">
      <c r="M288" s="258"/>
      <c r="N288" s="259"/>
    </row>
    <row r="289" spans="13:14" x14ac:dyDescent="0.25">
      <c r="M289" s="258"/>
      <c r="N289" s="259"/>
    </row>
    <row r="290" spans="13:14" x14ac:dyDescent="0.25">
      <c r="M290" s="258"/>
      <c r="N290" s="259"/>
    </row>
    <row r="291" spans="13:14" x14ac:dyDescent="0.25">
      <c r="M291" s="258"/>
      <c r="N291" s="259"/>
    </row>
    <row r="292" spans="13:14" x14ac:dyDescent="0.25">
      <c r="M292" s="258"/>
      <c r="N292" s="259"/>
    </row>
    <row r="293" spans="13:14" x14ac:dyDescent="0.25">
      <c r="M293" s="258"/>
      <c r="N293" s="259"/>
    </row>
    <row r="294" spans="13:14" x14ac:dyDescent="0.25">
      <c r="M294" s="258"/>
      <c r="N294" s="259"/>
    </row>
    <row r="295" spans="13:14" x14ac:dyDescent="0.25">
      <c r="M295" s="258"/>
      <c r="N295" s="259"/>
    </row>
    <row r="296" spans="13:14" x14ac:dyDescent="0.25">
      <c r="M296" s="258"/>
      <c r="N296" s="259"/>
    </row>
    <row r="297" spans="13:14" x14ac:dyDescent="0.25">
      <c r="M297" s="258"/>
      <c r="N297" s="259"/>
    </row>
    <row r="298" spans="13:14" x14ac:dyDescent="0.25">
      <c r="M298" s="258"/>
      <c r="N298" s="259"/>
    </row>
    <row r="299" spans="13:14" x14ac:dyDescent="0.25">
      <c r="M299" s="258"/>
      <c r="N299" s="259"/>
    </row>
    <row r="300" spans="13:14" x14ac:dyDescent="0.25">
      <c r="M300" s="258"/>
      <c r="N300" s="259"/>
    </row>
    <row r="301" spans="13:14" x14ac:dyDescent="0.25">
      <c r="M301" s="258"/>
      <c r="N301" s="259"/>
    </row>
    <row r="302" spans="13:14" x14ac:dyDescent="0.25">
      <c r="M302" s="258"/>
      <c r="N302" s="259"/>
    </row>
    <row r="303" spans="13:14" x14ac:dyDescent="0.25">
      <c r="M303" s="258"/>
      <c r="N303" s="259"/>
    </row>
    <row r="304" spans="13:14" x14ac:dyDescent="0.25">
      <c r="M304" s="258"/>
      <c r="N304" s="259"/>
    </row>
    <row r="305" spans="13:14" x14ac:dyDescent="0.25">
      <c r="M305" s="258"/>
      <c r="N305" s="259"/>
    </row>
    <row r="306" spans="13:14" x14ac:dyDescent="0.25">
      <c r="M306" s="258"/>
      <c r="N306" s="259"/>
    </row>
    <row r="307" spans="13:14" x14ac:dyDescent="0.25">
      <c r="M307" s="258"/>
      <c r="N307" s="259"/>
    </row>
    <row r="308" spans="13:14" x14ac:dyDescent="0.25">
      <c r="M308" s="258"/>
      <c r="N308" s="259"/>
    </row>
    <row r="309" spans="13:14" x14ac:dyDescent="0.25">
      <c r="M309" s="258"/>
      <c r="N309" s="259"/>
    </row>
    <row r="310" spans="13:14" x14ac:dyDescent="0.25">
      <c r="M310" s="258"/>
      <c r="N310" s="259"/>
    </row>
    <row r="311" spans="13:14" x14ac:dyDescent="0.25">
      <c r="M311" s="258"/>
      <c r="N311" s="259"/>
    </row>
    <row r="312" spans="13:14" x14ac:dyDescent="0.25">
      <c r="M312" s="258"/>
      <c r="N312" s="259"/>
    </row>
    <row r="313" spans="13:14" x14ac:dyDescent="0.25">
      <c r="M313" s="258"/>
      <c r="N313" s="259"/>
    </row>
    <row r="314" spans="13:14" x14ac:dyDescent="0.25">
      <c r="M314" s="258"/>
      <c r="N314" s="259"/>
    </row>
    <row r="315" spans="13:14" x14ac:dyDescent="0.25">
      <c r="M315" s="258"/>
      <c r="N315" s="259"/>
    </row>
    <row r="316" spans="13:14" x14ac:dyDescent="0.25">
      <c r="M316" s="258"/>
      <c r="N316" s="259"/>
    </row>
    <row r="317" spans="13:14" x14ac:dyDescent="0.25">
      <c r="M317" s="258"/>
      <c r="N317" s="259"/>
    </row>
    <row r="318" spans="13:14" x14ac:dyDescent="0.25">
      <c r="M318" s="258"/>
      <c r="N318" s="259"/>
    </row>
    <row r="319" spans="13:14" x14ac:dyDescent="0.25">
      <c r="M319" s="258"/>
      <c r="N319" s="259"/>
    </row>
    <row r="320" spans="13:14" x14ac:dyDescent="0.25">
      <c r="M320" s="258"/>
      <c r="N320" s="259"/>
    </row>
    <row r="321" spans="13:14" x14ac:dyDescent="0.25">
      <c r="M321" s="258"/>
      <c r="N321" s="259"/>
    </row>
    <row r="322" spans="13:14" x14ac:dyDescent="0.25">
      <c r="M322" s="258"/>
      <c r="N322" s="259"/>
    </row>
    <row r="323" spans="13:14" x14ac:dyDescent="0.25">
      <c r="M323" s="258"/>
      <c r="N323" s="259"/>
    </row>
    <row r="324" spans="13:14" x14ac:dyDescent="0.25">
      <c r="M324" s="258"/>
      <c r="N324" s="259"/>
    </row>
    <row r="325" spans="13:14" x14ac:dyDescent="0.25">
      <c r="M325" s="258"/>
      <c r="N325" s="259"/>
    </row>
    <row r="326" spans="13:14" x14ac:dyDescent="0.25">
      <c r="M326" s="258"/>
      <c r="N326" s="259"/>
    </row>
    <row r="327" spans="13:14" x14ac:dyDescent="0.25">
      <c r="M327" s="258"/>
      <c r="N327" s="259"/>
    </row>
    <row r="328" spans="13:14" x14ac:dyDescent="0.25">
      <c r="M328" s="258"/>
      <c r="N328" s="259"/>
    </row>
    <row r="329" spans="13:14" x14ac:dyDescent="0.25">
      <c r="M329" s="258"/>
      <c r="N329" s="259"/>
    </row>
    <row r="330" spans="13:14" x14ac:dyDescent="0.25">
      <c r="M330" s="258"/>
      <c r="N330" s="259"/>
    </row>
    <row r="331" spans="13:14" x14ac:dyDescent="0.25">
      <c r="M331" s="258"/>
      <c r="N331" s="259"/>
    </row>
    <row r="332" spans="13:14" x14ac:dyDescent="0.25">
      <c r="M332" s="258"/>
      <c r="N332" s="259"/>
    </row>
    <row r="333" spans="13:14" x14ac:dyDescent="0.25">
      <c r="M333" s="258"/>
      <c r="N333" s="259"/>
    </row>
    <row r="334" spans="13:14" x14ac:dyDescent="0.25">
      <c r="M334" s="258"/>
      <c r="N334" s="259"/>
    </row>
    <row r="335" spans="13:14" x14ac:dyDescent="0.25">
      <c r="M335" s="258"/>
      <c r="N335" s="259"/>
    </row>
    <row r="336" spans="13:14" x14ac:dyDescent="0.25">
      <c r="M336" s="258"/>
      <c r="N336" s="259"/>
    </row>
    <row r="337" spans="13:14" x14ac:dyDescent="0.25">
      <c r="M337" s="258"/>
      <c r="N337" s="259"/>
    </row>
    <row r="338" spans="13:14" x14ac:dyDescent="0.25">
      <c r="M338" s="258"/>
      <c r="N338" s="259"/>
    </row>
    <row r="339" spans="13:14" x14ac:dyDescent="0.25">
      <c r="M339" s="258"/>
      <c r="N339" s="259"/>
    </row>
    <row r="340" spans="13:14" x14ac:dyDescent="0.25">
      <c r="M340" s="258"/>
      <c r="N340" s="259"/>
    </row>
    <row r="341" spans="13:14" x14ac:dyDescent="0.25">
      <c r="M341" s="258"/>
      <c r="N341" s="259"/>
    </row>
    <row r="342" spans="13:14" x14ac:dyDescent="0.25">
      <c r="M342" s="258"/>
      <c r="N342" s="259"/>
    </row>
    <row r="343" spans="13:14" x14ac:dyDescent="0.25">
      <c r="M343" s="258"/>
      <c r="N343" s="259"/>
    </row>
    <row r="344" spans="13:14" x14ac:dyDescent="0.25">
      <c r="M344" s="258"/>
      <c r="N344" s="259"/>
    </row>
    <row r="345" spans="13:14" x14ac:dyDescent="0.25">
      <c r="M345" s="258"/>
      <c r="N345" s="259"/>
    </row>
    <row r="346" spans="13:14" x14ac:dyDescent="0.25">
      <c r="M346" s="258"/>
      <c r="N346" s="259"/>
    </row>
    <row r="347" spans="13:14" x14ac:dyDescent="0.25">
      <c r="M347" s="258"/>
      <c r="N347" s="259"/>
    </row>
    <row r="348" spans="13:14" x14ac:dyDescent="0.25">
      <c r="M348" s="258"/>
      <c r="N348" s="259"/>
    </row>
    <row r="349" spans="13:14" x14ac:dyDescent="0.25">
      <c r="M349" s="258"/>
      <c r="N349" s="259"/>
    </row>
    <row r="350" spans="13:14" x14ac:dyDescent="0.25">
      <c r="M350" s="258"/>
      <c r="N350" s="259"/>
    </row>
    <row r="351" spans="13:14" x14ac:dyDescent="0.25">
      <c r="M351" s="258"/>
      <c r="N351" s="259"/>
    </row>
    <row r="352" spans="13:14" x14ac:dyDescent="0.25">
      <c r="M352" s="258"/>
      <c r="N352" s="259"/>
    </row>
    <row r="353" spans="13:14" x14ac:dyDescent="0.25">
      <c r="M353" s="258"/>
      <c r="N353" s="259"/>
    </row>
    <row r="354" spans="13:14" x14ac:dyDescent="0.25">
      <c r="M354" s="258"/>
      <c r="N354" s="259"/>
    </row>
    <row r="355" spans="13:14" x14ac:dyDescent="0.25">
      <c r="M355" s="258"/>
      <c r="N355" s="259"/>
    </row>
    <row r="356" spans="13:14" x14ac:dyDescent="0.25">
      <c r="M356" s="258"/>
      <c r="N356" s="259"/>
    </row>
    <row r="357" spans="13:14" x14ac:dyDescent="0.25">
      <c r="M357" s="258"/>
      <c r="N357" s="259"/>
    </row>
    <row r="358" spans="13:14" x14ac:dyDescent="0.25">
      <c r="M358" s="258"/>
      <c r="N358" s="259"/>
    </row>
    <row r="359" spans="13:14" x14ac:dyDescent="0.25">
      <c r="M359" s="258"/>
      <c r="N359" s="259"/>
    </row>
    <row r="360" spans="13:14" x14ac:dyDescent="0.25">
      <c r="M360" s="258"/>
      <c r="N360" s="259"/>
    </row>
    <row r="361" spans="13:14" x14ac:dyDescent="0.25">
      <c r="M361" s="258"/>
      <c r="N361" s="259"/>
    </row>
    <row r="362" spans="13:14" x14ac:dyDescent="0.25">
      <c r="M362" s="258"/>
      <c r="N362" s="259"/>
    </row>
    <row r="363" spans="13:14" x14ac:dyDescent="0.25">
      <c r="M363" s="258"/>
      <c r="N363" s="259"/>
    </row>
    <row r="364" spans="13:14" x14ac:dyDescent="0.25">
      <c r="M364" s="258"/>
      <c r="N364" s="259"/>
    </row>
    <row r="365" spans="13:14" x14ac:dyDescent="0.25">
      <c r="M365" s="258"/>
      <c r="N365" s="259"/>
    </row>
    <row r="366" spans="13:14" x14ac:dyDescent="0.25">
      <c r="M366" s="258"/>
      <c r="N366" s="259"/>
    </row>
    <row r="367" spans="13:14" x14ac:dyDescent="0.25">
      <c r="M367" s="258"/>
      <c r="N367" s="259"/>
    </row>
    <row r="368" spans="13:14" x14ac:dyDescent="0.25">
      <c r="M368" s="258"/>
      <c r="N368" s="259"/>
    </row>
    <row r="369" spans="13:14" x14ac:dyDescent="0.25">
      <c r="M369" s="258"/>
      <c r="N369" s="259"/>
    </row>
    <row r="370" spans="13:14" x14ac:dyDescent="0.25">
      <c r="M370" s="258"/>
      <c r="N370" s="259"/>
    </row>
    <row r="371" spans="13:14" x14ac:dyDescent="0.25">
      <c r="M371" s="258"/>
      <c r="N371" s="259"/>
    </row>
    <row r="372" spans="13:14" x14ac:dyDescent="0.25">
      <c r="M372" s="258"/>
      <c r="N372" s="259"/>
    </row>
    <row r="373" spans="13:14" x14ac:dyDescent="0.25">
      <c r="M373" s="258"/>
      <c r="N373" s="259"/>
    </row>
    <row r="374" spans="13:14" x14ac:dyDescent="0.25">
      <c r="M374" s="258"/>
      <c r="N374" s="259"/>
    </row>
    <row r="375" spans="13:14" x14ac:dyDescent="0.25">
      <c r="M375" s="258"/>
      <c r="N375" s="259"/>
    </row>
    <row r="376" spans="13:14" x14ac:dyDescent="0.25">
      <c r="M376" s="258"/>
      <c r="N376" s="259"/>
    </row>
    <row r="377" spans="13:14" x14ac:dyDescent="0.25">
      <c r="M377" s="258"/>
      <c r="N377" s="259"/>
    </row>
    <row r="378" spans="13:14" x14ac:dyDescent="0.25">
      <c r="M378" s="258"/>
      <c r="N378" s="259"/>
    </row>
    <row r="379" spans="13:14" x14ac:dyDescent="0.25">
      <c r="M379" s="258"/>
      <c r="N379" s="259"/>
    </row>
    <row r="380" spans="13:14" x14ac:dyDescent="0.25">
      <c r="M380" s="258"/>
      <c r="N380" s="259"/>
    </row>
    <row r="381" spans="13:14" x14ac:dyDescent="0.25">
      <c r="M381" s="258"/>
      <c r="N381" s="259"/>
    </row>
    <row r="382" spans="13:14" x14ac:dyDescent="0.25">
      <c r="M382" s="258"/>
      <c r="N382" s="259"/>
    </row>
    <row r="383" spans="13:14" x14ac:dyDescent="0.25">
      <c r="M383" s="258"/>
      <c r="N383" s="259"/>
    </row>
    <row r="384" spans="13:14" x14ac:dyDescent="0.25">
      <c r="M384" s="258"/>
      <c r="N384" s="259"/>
    </row>
    <row r="385" spans="13:14" x14ac:dyDescent="0.25">
      <c r="M385" s="258"/>
      <c r="N385" s="259"/>
    </row>
    <row r="386" spans="13:14" x14ac:dyDescent="0.25">
      <c r="M386" s="258"/>
      <c r="N386" s="259"/>
    </row>
    <row r="387" spans="13:14" x14ac:dyDescent="0.25">
      <c r="M387" s="258"/>
      <c r="N387" s="259"/>
    </row>
    <row r="388" spans="13:14" x14ac:dyDescent="0.25">
      <c r="M388" s="258"/>
      <c r="N388" s="259"/>
    </row>
    <row r="389" spans="13:14" x14ac:dyDescent="0.25">
      <c r="M389" s="258"/>
      <c r="N389" s="259"/>
    </row>
    <row r="390" spans="13:14" x14ac:dyDescent="0.25">
      <c r="M390" s="258"/>
      <c r="N390" s="259"/>
    </row>
    <row r="391" spans="13:14" x14ac:dyDescent="0.25">
      <c r="M391" s="258"/>
      <c r="N391" s="259"/>
    </row>
    <row r="392" spans="13:14" x14ac:dyDescent="0.25">
      <c r="M392" s="258"/>
      <c r="N392" s="259"/>
    </row>
    <row r="393" spans="13:14" x14ac:dyDescent="0.25">
      <c r="M393" s="258"/>
      <c r="N393" s="259"/>
    </row>
    <row r="394" spans="13:14" x14ac:dyDescent="0.25">
      <c r="M394" s="258"/>
      <c r="N394" s="259"/>
    </row>
    <row r="395" spans="13:14" x14ac:dyDescent="0.25">
      <c r="M395" s="258"/>
      <c r="N395" s="259"/>
    </row>
    <row r="396" spans="13:14" x14ac:dyDescent="0.25">
      <c r="M396" s="258"/>
      <c r="N396" s="259"/>
    </row>
    <row r="397" spans="13:14" x14ac:dyDescent="0.25">
      <c r="M397" s="258"/>
      <c r="N397" s="259"/>
    </row>
    <row r="398" spans="13:14" x14ac:dyDescent="0.25">
      <c r="M398" s="258"/>
      <c r="N398" s="259"/>
    </row>
    <row r="399" spans="13:14" x14ac:dyDescent="0.25">
      <c r="M399" s="258"/>
      <c r="N399" s="259"/>
    </row>
    <row r="400" spans="13:14" x14ac:dyDescent="0.25">
      <c r="M400" s="258"/>
      <c r="N400" s="259"/>
    </row>
    <row r="401" spans="13:14" x14ac:dyDescent="0.25">
      <c r="M401" s="258"/>
      <c r="N401" s="259"/>
    </row>
    <row r="402" spans="13:14" x14ac:dyDescent="0.25">
      <c r="M402" s="258"/>
      <c r="N402" s="259"/>
    </row>
    <row r="403" spans="13:14" x14ac:dyDescent="0.25">
      <c r="M403" s="258"/>
      <c r="N403" s="259"/>
    </row>
    <row r="404" spans="13:14" x14ac:dyDescent="0.25">
      <c r="M404" s="258"/>
      <c r="N404" s="259"/>
    </row>
    <row r="405" spans="13:14" x14ac:dyDescent="0.25">
      <c r="M405" s="258"/>
      <c r="N405" s="259"/>
    </row>
    <row r="406" spans="13:14" x14ac:dyDescent="0.25">
      <c r="M406" s="258"/>
      <c r="N406" s="259"/>
    </row>
    <row r="407" spans="13:14" x14ac:dyDescent="0.25">
      <c r="M407" s="258"/>
      <c r="N407" s="259"/>
    </row>
    <row r="408" spans="13:14" x14ac:dyDescent="0.25">
      <c r="M408" s="258"/>
      <c r="N408" s="259"/>
    </row>
    <row r="409" spans="13:14" x14ac:dyDescent="0.25">
      <c r="M409" s="258"/>
      <c r="N409" s="259"/>
    </row>
    <row r="410" spans="13:14" x14ac:dyDescent="0.25">
      <c r="M410" s="258"/>
      <c r="N410" s="259"/>
    </row>
    <row r="411" spans="13:14" x14ac:dyDescent="0.25">
      <c r="M411" s="258"/>
      <c r="N411" s="259"/>
    </row>
    <row r="412" spans="13:14" x14ac:dyDescent="0.25">
      <c r="M412" s="258"/>
      <c r="N412" s="259"/>
    </row>
    <row r="413" spans="13:14" x14ac:dyDescent="0.25">
      <c r="M413" s="258"/>
      <c r="N413" s="259"/>
    </row>
    <row r="414" spans="13:14" x14ac:dyDescent="0.25">
      <c r="M414" s="258"/>
      <c r="N414" s="259"/>
    </row>
    <row r="415" spans="13:14" x14ac:dyDescent="0.25">
      <c r="M415" s="258"/>
      <c r="N415" s="259"/>
    </row>
    <row r="416" spans="13:14" x14ac:dyDescent="0.25">
      <c r="M416" s="258"/>
      <c r="N416" s="259"/>
    </row>
    <row r="417" spans="13:14" x14ac:dyDescent="0.25">
      <c r="M417" s="258"/>
      <c r="N417" s="259"/>
    </row>
    <row r="418" spans="13:14" x14ac:dyDescent="0.25">
      <c r="M418" s="258"/>
      <c r="N418" s="259"/>
    </row>
    <row r="419" spans="13:14" x14ac:dyDescent="0.25">
      <c r="M419" s="258"/>
      <c r="N419" s="259"/>
    </row>
    <row r="420" spans="13:14" x14ac:dyDescent="0.25">
      <c r="M420" s="258"/>
      <c r="N420" s="259"/>
    </row>
    <row r="421" spans="13:14" x14ac:dyDescent="0.25">
      <c r="M421" s="258"/>
      <c r="N421" s="259"/>
    </row>
    <row r="422" spans="13:14" x14ac:dyDescent="0.25">
      <c r="M422" s="258"/>
      <c r="N422" s="259"/>
    </row>
    <row r="423" spans="13:14" x14ac:dyDescent="0.25">
      <c r="M423" s="258"/>
      <c r="N423" s="259"/>
    </row>
    <row r="424" spans="13:14" x14ac:dyDescent="0.25">
      <c r="M424" s="258"/>
      <c r="N424" s="259"/>
    </row>
    <row r="425" spans="13:14" x14ac:dyDescent="0.25">
      <c r="M425" s="258"/>
      <c r="N425" s="259"/>
    </row>
    <row r="426" spans="13:14" x14ac:dyDescent="0.25">
      <c r="M426" s="258"/>
      <c r="N426" s="259"/>
    </row>
    <row r="427" spans="13:14" x14ac:dyDescent="0.25">
      <c r="M427" s="258"/>
      <c r="N427" s="259"/>
    </row>
    <row r="428" spans="13:14" x14ac:dyDescent="0.25">
      <c r="M428" s="258"/>
      <c r="N428" s="259"/>
    </row>
    <row r="429" spans="13:14" x14ac:dyDescent="0.25">
      <c r="M429" s="258"/>
      <c r="N429" s="259"/>
    </row>
    <row r="430" spans="13:14" x14ac:dyDescent="0.25">
      <c r="M430" s="258"/>
      <c r="N430" s="259"/>
    </row>
    <row r="431" spans="13:14" x14ac:dyDescent="0.25">
      <c r="M431" s="258"/>
      <c r="N431" s="259"/>
    </row>
    <row r="432" spans="13:14" x14ac:dyDescent="0.25">
      <c r="M432" s="258"/>
      <c r="N432" s="259"/>
    </row>
    <row r="433" spans="13:14" x14ac:dyDescent="0.25">
      <c r="M433" s="258"/>
      <c r="N433" s="259"/>
    </row>
    <row r="434" spans="13:14" x14ac:dyDescent="0.25">
      <c r="M434" s="258"/>
      <c r="N434" s="259"/>
    </row>
    <row r="435" spans="13:14" x14ac:dyDescent="0.25">
      <c r="M435" s="258"/>
      <c r="N435" s="259"/>
    </row>
    <row r="436" spans="13:14" x14ac:dyDescent="0.25">
      <c r="M436" s="258"/>
      <c r="N436" s="259"/>
    </row>
    <row r="437" spans="13:14" x14ac:dyDescent="0.25">
      <c r="M437" s="258"/>
      <c r="N437" s="259"/>
    </row>
    <row r="438" spans="13:14" x14ac:dyDescent="0.25">
      <c r="M438" s="258"/>
      <c r="N438" s="259"/>
    </row>
    <row r="439" spans="13:14" x14ac:dyDescent="0.25">
      <c r="M439" s="258"/>
      <c r="N439" s="259"/>
    </row>
    <row r="440" spans="13:14" x14ac:dyDescent="0.25">
      <c r="M440" s="258"/>
      <c r="N440" s="259"/>
    </row>
    <row r="441" spans="13:14" x14ac:dyDescent="0.25">
      <c r="M441" s="258"/>
      <c r="N441" s="259"/>
    </row>
    <row r="442" spans="13:14" x14ac:dyDescent="0.25">
      <c r="M442" s="258"/>
      <c r="N442" s="259"/>
    </row>
    <row r="443" spans="13:14" x14ac:dyDescent="0.25">
      <c r="M443" s="258"/>
      <c r="N443" s="259"/>
    </row>
    <row r="444" spans="13:14" x14ac:dyDescent="0.25">
      <c r="M444" s="258"/>
      <c r="N444" s="259"/>
    </row>
    <row r="445" spans="13:14" x14ac:dyDescent="0.25">
      <c r="M445" s="258"/>
      <c r="N445" s="259"/>
    </row>
    <row r="446" spans="13:14" x14ac:dyDescent="0.25">
      <c r="M446" s="258"/>
      <c r="N446" s="259"/>
    </row>
    <row r="447" spans="13:14" x14ac:dyDescent="0.25">
      <c r="M447" s="258"/>
      <c r="N447" s="259"/>
    </row>
    <row r="448" spans="13:14" x14ac:dyDescent="0.25">
      <c r="M448" s="258"/>
      <c r="N448" s="259"/>
    </row>
    <row r="449" spans="13:14" x14ac:dyDescent="0.25">
      <c r="M449" s="258"/>
      <c r="N449" s="259"/>
    </row>
    <row r="450" spans="13:14" x14ac:dyDescent="0.25">
      <c r="M450" s="258"/>
      <c r="N450" s="259"/>
    </row>
    <row r="451" spans="13:14" x14ac:dyDescent="0.25">
      <c r="M451" s="258"/>
      <c r="N451" s="259"/>
    </row>
    <row r="452" spans="13:14" x14ac:dyDescent="0.25">
      <c r="M452" s="258"/>
      <c r="N452" s="259"/>
    </row>
    <row r="453" spans="13:14" x14ac:dyDescent="0.25">
      <c r="M453" s="258"/>
      <c r="N453" s="259"/>
    </row>
    <row r="454" spans="13:14" x14ac:dyDescent="0.25">
      <c r="M454" s="258"/>
      <c r="N454" s="259"/>
    </row>
    <row r="455" spans="13:14" x14ac:dyDescent="0.25">
      <c r="M455" s="258"/>
      <c r="N455" s="259"/>
    </row>
    <row r="456" spans="13:14" x14ac:dyDescent="0.25">
      <c r="M456" s="258"/>
      <c r="N456" s="259"/>
    </row>
    <row r="457" spans="13:14" x14ac:dyDescent="0.25">
      <c r="M457" s="258"/>
      <c r="N457" s="259"/>
    </row>
    <row r="458" spans="13:14" x14ac:dyDescent="0.25">
      <c r="M458" s="258"/>
      <c r="N458" s="259"/>
    </row>
    <row r="459" spans="13:14" x14ac:dyDescent="0.25">
      <c r="M459" s="258"/>
      <c r="N459" s="259"/>
    </row>
    <row r="460" spans="13:14" x14ac:dyDescent="0.25">
      <c r="M460" s="258"/>
      <c r="N460" s="259"/>
    </row>
    <row r="461" spans="13:14" x14ac:dyDescent="0.25">
      <c r="M461" s="258"/>
      <c r="N461" s="259"/>
    </row>
    <row r="462" spans="13:14" x14ac:dyDescent="0.25">
      <c r="M462" s="258"/>
      <c r="N462" s="259"/>
    </row>
    <row r="463" spans="13:14" x14ac:dyDescent="0.25">
      <c r="M463" s="258"/>
      <c r="N463" s="259"/>
    </row>
    <row r="464" spans="13:14" x14ac:dyDescent="0.25">
      <c r="M464" s="258"/>
      <c r="N464" s="259"/>
    </row>
    <row r="465" spans="13:14" x14ac:dyDescent="0.25">
      <c r="M465" s="258"/>
      <c r="N465" s="259"/>
    </row>
    <row r="466" spans="13:14" x14ac:dyDescent="0.25">
      <c r="M466" s="258"/>
      <c r="N466" s="259"/>
    </row>
    <row r="467" spans="13:14" x14ac:dyDescent="0.25">
      <c r="M467" s="258"/>
      <c r="N467" s="259"/>
    </row>
    <row r="468" spans="13:14" x14ac:dyDescent="0.25">
      <c r="M468" s="258"/>
      <c r="N468" s="259"/>
    </row>
    <row r="469" spans="13:14" x14ac:dyDescent="0.25">
      <c r="M469" s="258"/>
      <c r="N469" s="259"/>
    </row>
    <row r="470" spans="13:14" x14ac:dyDescent="0.25">
      <c r="M470" s="258"/>
      <c r="N470" s="259"/>
    </row>
    <row r="471" spans="13:14" x14ac:dyDescent="0.25">
      <c r="M471" s="258"/>
      <c r="N471" s="259"/>
    </row>
    <row r="472" spans="13:14" x14ac:dyDescent="0.25">
      <c r="M472" s="258"/>
      <c r="N472" s="259"/>
    </row>
    <row r="473" spans="13:14" x14ac:dyDescent="0.25">
      <c r="M473" s="258"/>
      <c r="N473" s="259"/>
    </row>
    <row r="474" spans="13:14" x14ac:dyDescent="0.25">
      <c r="M474" s="258"/>
      <c r="N474" s="259"/>
    </row>
    <row r="475" spans="13:14" x14ac:dyDescent="0.25">
      <c r="M475" s="258"/>
      <c r="N475" s="259"/>
    </row>
    <row r="476" spans="13:14" x14ac:dyDescent="0.25">
      <c r="M476" s="258"/>
      <c r="N476" s="259"/>
    </row>
    <row r="477" spans="13:14" x14ac:dyDescent="0.25">
      <c r="M477" s="258"/>
      <c r="N477" s="259"/>
    </row>
    <row r="478" spans="13:14" x14ac:dyDescent="0.25">
      <c r="M478" s="258"/>
      <c r="N478" s="259"/>
    </row>
    <row r="479" spans="13:14" x14ac:dyDescent="0.25">
      <c r="M479" s="258"/>
      <c r="N479" s="259"/>
    </row>
    <row r="480" spans="13:14" x14ac:dyDescent="0.25">
      <c r="M480" s="258"/>
      <c r="N480" s="259"/>
    </row>
    <row r="481" spans="13:14" x14ac:dyDescent="0.25">
      <c r="M481" s="258"/>
      <c r="N481" s="259"/>
    </row>
    <row r="482" spans="13:14" x14ac:dyDescent="0.25">
      <c r="M482" s="258"/>
      <c r="N482" s="259"/>
    </row>
    <row r="483" spans="13:14" x14ac:dyDescent="0.25">
      <c r="M483" s="258"/>
      <c r="N483" s="259"/>
    </row>
    <row r="484" spans="13:14" x14ac:dyDescent="0.25">
      <c r="M484" s="258"/>
      <c r="N484" s="259"/>
    </row>
    <row r="485" spans="13:14" x14ac:dyDescent="0.25">
      <c r="M485" s="258"/>
      <c r="N485" s="259"/>
    </row>
    <row r="486" spans="13:14" x14ac:dyDescent="0.25">
      <c r="M486" s="258"/>
      <c r="N486" s="259"/>
    </row>
    <row r="487" spans="13:14" x14ac:dyDescent="0.25">
      <c r="M487" s="258"/>
      <c r="N487" s="259"/>
    </row>
    <row r="488" spans="13:14" x14ac:dyDescent="0.25">
      <c r="M488" s="258"/>
      <c r="N488" s="259"/>
    </row>
    <row r="489" spans="13:14" x14ac:dyDescent="0.25">
      <c r="M489" s="258"/>
      <c r="N489" s="259"/>
    </row>
    <row r="490" spans="13:14" x14ac:dyDescent="0.25">
      <c r="M490" s="258"/>
      <c r="N490" s="259"/>
    </row>
    <row r="491" spans="13:14" x14ac:dyDescent="0.25">
      <c r="M491" s="258"/>
      <c r="N491" s="259"/>
    </row>
    <row r="492" spans="13:14" x14ac:dyDescent="0.25">
      <c r="M492" s="258"/>
      <c r="N492" s="259"/>
    </row>
    <row r="493" spans="13:14" x14ac:dyDescent="0.25">
      <c r="M493" s="258"/>
      <c r="N493" s="259"/>
    </row>
    <row r="494" spans="13:14" x14ac:dyDescent="0.25">
      <c r="M494" s="258"/>
      <c r="N494" s="259"/>
    </row>
    <row r="495" spans="13:14" x14ac:dyDescent="0.25">
      <c r="M495" s="258"/>
      <c r="N495" s="259"/>
    </row>
    <row r="496" spans="13:14" x14ac:dyDescent="0.25">
      <c r="M496" s="258"/>
      <c r="N496" s="259"/>
    </row>
    <row r="497" spans="13:14" x14ac:dyDescent="0.25">
      <c r="M497" s="258"/>
      <c r="N497" s="259"/>
    </row>
    <row r="498" spans="13:14" x14ac:dyDescent="0.25">
      <c r="M498" s="258"/>
      <c r="N498" s="259"/>
    </row>
    <row r="499" spans="13:14" x14ac:dyDescent="0.25">
      <c r="M499" s="258"/>
      <c r="N499" s="259"/>
    </row>
    <row r="500" spans="13:14" x14ac:dyDescent="0.25">
      <c r="M500" s="258"/>
      <c r="N500" s="259"/>
    </row>
    <row r="501" spans="13:14" x14ac:dyDescent="0.25">
      <c r="M501" s="258"/>
      <c r="N501" s="259"/>
    </row>
    <row r="502" spans="13:14" x14ac:dyDescent="0.25">
      <c r="M502" s="258"/>
      <c r="N502" s="259"/>
    </row>
    <row r="503" spans="13:14" x14ac:dyDescent="0.25">
      <c r="M503" s="258"/>
      <c r="N503" s="259"/>
    </row>
    <row r="504" spans="13:14" x14ac:dyDescent="0.25">
      <c r="M504" s="258"/>
      <c r="N504" s="259"/>
    </row>
    <row r="505" spans="13:14" x14ac:dyDescent="0.25">
      <c r="M505" s="258"/>
      <c r="N505" s="259"/>
    </row>
    <row r="506" spans="13:14" x14ac:dyDescent="0.25">
      <c r="M506" s="258"/>
      <c r="N506" s="259"/>
    </row>
    <row r="507" spans="13:14" x14ac:dyDescent="0.25">
      <c r="M507" s="258"/>
      <c r="N507" s="259"/>
    </row>
    <row r="508" spans="13:14" x14ac:dyDescent="0.25">
      <c r="M508" s="258"/>
      <c r="N508" s="259"/>
    </row>
    <row r="509" spans="13:14" x14ac:dyDescent="0.25">
      <c r="M509" s="258"/>
      <c r="N509" s="259"/>
    </row>
    <row r="510" spans="13:14" x14ac:dyDescent="0.25">
      <c r="M510" s="258"/>
      <c r="N510" s="259"/>
    </row>
    <row r="511" spans="13:14" x14ac:dyDescent="0.25">
      <c r="M511" s="258"/>
      <c r="N511" s="259"/>
    </row>
    <row r="512" spans="13:14" x14ac:dyDescent="0.25">
      <c r="M512" s="258"/>
      <c r="N512" s="259"/>
    </row>
    <row r="513" spans="13:14" x14ac:dyDescent="0.25">
      <c r="M513" s="258"/>
      <c r="N513" s="259"/>
    </row>
    <row r="514" spans="13:14" x14ac:dyDescent="0.25">
      <c r="M514" s="258"/>
      <c r="N514" s="259"/>
    </row>
    <row r="515" spans="13:14" x14ac:dyDescent="0.25">
      <c r="M515" s="258"/>
      <c r="N515" s="259"/>
    </row>
    <row r="516" spans="13:14" x14ac:dyDescent="0.25">
      <c r="M516" s="258"/>
      <c r="N516" s="259"/>
    </row>
    <row r="517" spans="13:14" x14ac:dyDescent="0.25">
      <c r="M517" s="258"/>
      <c r="N517" s="259"/>
    </row>
    <row r="518" spans="13:14" x14ac:dyDescent="0.25">
      <c r="M518" s="258"/>
      <c r="N518" s="259"/>
    </row>
    <row r="519" spans="13:14" x14ac:dyDescent="0.25">
      <c r="M519" s="258"/>
      <c r="N519" s="259"/>
    </row>
    <row r="520" spans="13:14" x14ac:dyDescent="0.25">
      <c r="M520" s="258"/>
      <c r="N520" s="259"/>
    </row>
    <row r="521" spans="13:14" x14ac:dyDescent="0.25">
      <c r="M521" s="258"/>
      <c r="N521" s="259"/>
    </row>
    <row r="522" spans="13:14" x14ac:dyDescent="0.25">
      <c r="M522" s="258"/>
      <c r="N522" s="259"/>
    </row>
    <row r="523" spans="13:14" x14ac:dyDescent="0.25">
      <c r="M523" s="258"/>
      <c r="N523" s="259"/>
    </row>
    <row r="524" spans="13:14" x14ac:dyDescent="0.25">
      <c r="M524" s="258"/>
      <c r="N524" s="259"/>
    </row>
    <row r="525" spans="13:14" x14ac:dyDescent="0.25">
      <c r="M525" s="258"/>
      <c r="N525" s="259"/>
    </row>
    <row r="526" spans="13:14" x14ac:dyDescent="0.25">
      <c r="M526" s="258"/>
      <c r="N526" s="259"/>
    </row>
    <row r="527" spans="13:14" x14ac:dyDescent="0.25">
      <c r="M527" s="258"/>
      <c r="N527" s="259"/>
    </row>
    <row r="528" spans="13:14" x14ac:dyDescent="0.25">
      <c r="M528" s="258"/>
      <c r="N528" s="259"/>
    </row>
    <row r="529" spans="13:14" x14ac:dyDescent="0.25">
      <c r="M529" s="258"/>
      <c r="N529" s="259"/>
    </row>
    <row r="530" spans="13:14" x14ac:dyDescent="0.25">
      <c r="M530" s="258"/>
      <c r="N530" s="259"/>
    </row>
    <row r="531" spans="13:14" x14ac:dyDescent="0.25">
      <c r="M531" s="258"/>
      <c r="N531" s="259"/>
    </row>
    <row r="532" spans="13:14" x14ac:dyDescent="0.25">
      <c r="M532" s="258"/>
      <c r="N532" s="259"/>
    </row>
    <row r="533" spans="13:14" x14ac:dyDescent="0.25">
      <c r="M533" s="258"/>
      <c r="N533" s="259"/>
    </row>
    <row r="534" spans="13:14" x14ac:dyDescent="0.25">
      <c r="M534" s="258"/>
      <c r="N534" s="259"/>
    </row>
    <row r="535" spans="13:14" x14ac:dyDescent="0.25">
      <c r="M535" s="258"/>
      <c r="N535" s="259"/>
    </row>
    <row r="536" spans="13:14" x14ac:dyDescent="0.25">
      <c r="M536" s="258"/>
      <c r="N536" s="259"/>
    </row>
    <row r="537" spans="13:14" x14ac:dyDescent="0.25">
      <c r="M537" s="258"/>
      <c r="N537" s="259"/>
    </row>
    <row r="538" spans="13:14" x14ac:dyDescent="0.25">
      <c r="M538" s="258"/>
      <c r="N538" s="259"/>
    </row>
    <row r="539" spans="13:14" x14ac:dyDescent="0.25">
      <c r="M539" s="258"/>
      <c r="N539" s="259"/>
    </row>
    <row r="540" spans="13:14" x14ac:dyDescent="0.25">
      <c r="M540" s="258"/>
      <c r="N540" s="259"/>
    </row>
    <row r="541" spans="13:14" x14ac:dyDescent="0.25">
      <c r="M541" s="258"/>
      <c r="N541" s="259"/>
    </row>
    <row r="542" spans="13:14" x14ac:dyDescent="0.25">
      <c r="M542" s="258"/>
      <c r="N542" s="259"/>
    </row>
    <row r="543" spans="13:14" x14ac:dyDescent="0.25">
      <c r="M543" s="258"/>
      <c r="N543" s="259"/>
    </row>
    <row r="544" spans="13:14" x14ac:dyDescent="0.25">
      <c r="M544" s="258"/>
      <c r="N544" s="259"/>
    </row>
    <row r="545" spans="13:14" x14ac:dyDescent="0.25">
      <c r="M545" s="258"/>
      <c r="N545" s="259"/>
    </row>
    <row r="546" spans="13:14" x14ac:dyDescent="0.25">
      <c r="M546" s="258"/>
      <c r="N546" s="259"/>
    </row>
    <row r="547" spans="13:14" x14ac:dyDescent="0.25">
      <c r="M547" s="258"/>
      <c r="N547" s="259"/>
    </row>
    <row r="548" spans="13:14" x14ac:dyDescent="0.25">
      <c r="M548" s="258"/>
      <c r="N548" s="259"/>
    </row>
    <row r="549" spans="13:14" x14ac:dyDescent="0.25">
      <c r="M549" s="258"/>
      <c r="N549" s="259"/>
    </row>
    <row r="550" spans="13:14" x14ac:dyDescent="0.25">
      <c r="M550" s="258"/>
      <c r="N550" s="259"/>
    </row>
    <row r="551" spans="13:14" x14ac:dyDescent="0.25">
      <c r="M551" s="258"/>
      <c r="N551" s="259"/>
    </row>
    <row r="552" spans="13:14" x14ac:dyDescent="0.25">
      <c r="M552" s="258"/>
      <c r="N552" s="259"/>
    </row>
    <row r="553" spans="13:14" x14ac:dyDescent="0.25">
      <c r="M553" s="258"/>
      <c r="N553" s="259"/>
    </row>
    <row r="554" spans="13:14" x14ac:dyDescent="0.25">
      <c r="M554" s="258"/>
      <c r="N554" s="259"/>
    </row>
    <row r="555" spans="13:14" x14ac:dyDescent="0.25">
      <c r="M555" s="258"/>
      <c r="N555" s="259"/>
    </row>
    <row r="556" spans="13:14" x14ac:dyDescent="0.25">
      <c r="M556" s="258"/>
      <c r="N556" s="259"/>
    </row>
    <row r="557" spans="13:14" x14ac:dyDescent="0.25">
      <c r="M557" s="258"/>
      <c r="N557" s="259"/>
    </row>
    <row r="558" spans="13:14" x14ac:dyDescent="0.25">
      <c r="M558" s="258"/>
      <c r="N558" s="259"/>
    </row>
    <row r="559" spans="13:14" x14ac:dyDescent="0.25">
      <c r="M559" s="258"/>
      <c r="N559" s="259"/>
    </row>
    <row r="560" spans="13:14" x14ac:dyDescent="0.25">
      <c r="M560" s="258"/>
      <c r="N560" s="259"/>
    </row>
    <row r="561" spans="13:14" x14ac:dyDescent="0.25">
      <c r="M561" s="258"/>
      <c r="N561" s="259"/>
    </row>
    <row r="562" spans="13:14" x14ac:dyDescent="0.25">
      <c r="M562" s="258"/>
      <c r="N562" s="259"/>
    </row>
    <row r="563" spans="13:14" x14ac:dyDescent="0.25">
      <c r="M563" s="258"/>
      <c r="N563" s="259"/>
    </row>
    <row r="564" spans="13:14" x14ac:dyDescent="0.25">
      <c r="M564" s="258"/>
      <c r="N564" s="259"/>
    </row>
    <row r="565" spans="13:14" x14ac:dyDescent="0.25">
      <c r="M565" s="258"/>
      <c r="N565" s="259"/>
    </row>
    <row r="566" spans="13:14" x14ac:dyDescent="0.25">
      <c r="M566" s="258"/>
      <c r="N566" s="259"/>
    </row>
    <row r="567" spans="13:14" x14ac:dyDescent="0.25">
      <c r="M567" s="258"/>
      <c r="N567" s="259"/>
    </row>
    <row r="568" spans="13:14" x14ac:dyDescent="0.25">
      <c r="M568" s="258"/>
      <c r="N568" s="259"/>
    </row>
    <row r="569" spans="13:14" x14ac:dyDescent="0.25">
      <c r="M569" s="258"/>
      <c r="N569" s="259"/>
    </row>
    <row r="570" spans="13:14" x14ac:dyDescent="0.25">
      <c r="M570" s="258"/>
      <c r="N570" s="259"/>
    </row>
    <row r="571" spans="13:14" x14ac:dyDescent="0.25">
      <c r="M571" s="258"/>
      <c r="N571" s="259"/>
    </row>
    <row r="572" spans="13:14" x14ac:dyDescent="0.25">
      <c r="M572" s="258"/>
      <c r="N572" s="259"/>
    </row>
    <row r="573" spans="13:14" x14ac:dyDescent="0.25">
      <c r="M573" s="258"/>
      <c r="N573" s="259"/>
    </row>
    <row r="574" spans="13:14" x14ac:dyDescent="0.25">
      <c r="M574" s="258"/>
      <c r="N574" s="259"/>
    </row>
    <row r="575" spans="13:14" x14ac:dyDescent="0.25">
      <c r="M575" s="258"/>
      <c r="N575" s="259"/>
    </row>
    <row r="576" spans="13:14" x14ac:dyDescent="0.25">
      <c r="M576" s="258"/>
      <c r="N576" s="259"/>
    </row>
    <row r="577" spans="13:14" x14ac:dyDescent="0.25">
      <c r="M577" s="258"/>
      <c r="N577" s="259"/>
    </row>
    <row r="578" spans="13:14" x14ac:dyDescent="0.25">
      <c r="M578" s="258"/>
      <c r="N578" s="259"/>
    </row>
    <row r="579" spans="13:14" x14ac:dyDescent="0.25">
      <c r="M579" s="258"/>
      <c r="N579" s="259"/>
    </row>
    <row r="580" spans="13:14" x14ac:dyDescent="0.25">
      <c r="M580" s="258"/>
      <c r="N580" s="259"/>
    </row>
    <row r="581" spans="13:14" x14ac:dyDescent="0.25">
      <c r="M581" s="258"/>
      <c r="N581" s="259"/>
    </row>
    <row r="582" spans="13:14" x14ac:dyDescent="0.25">
      <c r="M582" s="258"/>
      <c r="N582" s="259"/>
    </row>
    <row r="583" spans="13:14" x14ac:dyDescent="0.25">
      <c r="M583" s="258"/>
      <c r="N583" s="259"/>
    </row>
    <row r="584" spans="13:14" x14ac:dyDescent="0.25">
      <c r="M584" s="258"/>
      <c r="N584" s="259"/>
    </row>
    <row r="585" spans="13:14" x14ac:dyDescent="0.25">
      <c r="M585" s="258"/>
      <c r="N585" s="259"/>
    </row>
    <row r="586" spans="13:14" x14ac:dyDescent="0.25">
      <c r="M586" s="258"/>
      <c r="N586" s="259"/>
    </row>
    <row r="587" spans="13:14" x14ac:dyDescent="0.25">
      <c r="M587" s="258"/>
      <c r="N587" s="259"/>
    </row>
    <row r="588" spans="13:14" x14ac:dyDescent="0.25">
      <c r="M588" s="258"/>
      <c r="N588" s="259"/>
    </row>
    <row r="589" spans="13:14" x14ac:dyDescent="0.25">
      <c r="M589" s="258"/>
      <c r="N589" s="259"/>
    </row>
    <row r="590" spans="13:14" x14ac:dyDescent="0.25">
      <c r="M590" s="258"/>
      <c r="N590" s="259"/>
    </row>
    <row r="591" spans="13:14" x14ac:dyDescent="0.25">
      <c r="M591" s="258"/>
      <c r="N591" s="259"/>
    </row>
    <row r="592" spans="13:14" x14ac:dyDescent="0.25">
      <c r="M592" s="258"/>
      <c r="N592" s="259"/>
    </row>
    <row r="593" spans="13:14" x14ac:dyDescent="0.25">
      <c r="M593" s="258"/>
      <c r="N593" s="259"/>
    </row>
    <row r="594" spans="13:14" x14ac:dyDescent="0.25">
      <c r="M594" s="258"/>
      <c r="N594" s="259"/>
    </row>
    <row r="595" spans="13:14" x14ac:dyDescent="0.25">
      <c r="M595" s="258"/>
      <c r="N595" s="259"/>
    </row>
    <row r="596" spans="13:14" x14ac:dyDescent="0.25">
      <c r="M596" s="258"/>
      <c r="N596" s="259"/>
    </row>
    <row r="597" spans="13:14" x14ac:dyDescent="0.25">
      <c r="M597" s="258"/>
      <c r="N597" s="259"/>
    </row>
    <row r="598" spans="13:14" x14ac:dyDescent="0.25">
      <c r="M598" s="258"/>
      <c r="N598" s="259"/>
    </row>
    <row r="599" spans="13:14" x14ac:dyDescent="0.25">
      <c r="M599" s="258"/>
      <c r="N599" s="259"/>
    </row>
    <row r="600" spans="13:14" x14ac:dyDescent="0.25">
      <c r="M600" s="258"/>
      <c r="N600" s="259"/>
    </row>
    <row r="601" spans="13:14" x14ac:dyDescent="0.25">
      <c r="M601" s="258"/>
      <c r="N601" s="259"/>
    </row>
    <row r="602" spans="13:14" x14ac:dyDescent="0.25">
      <c r="M602" s="258"/>
      <c r="N602" s="259"/>
    </row>
    <row r="603" spans="13:14" x14ac:dyDescent="0.25">
      <c r="M603" s="258"/>
      <c r="N603" s="259"/>
    </row>
    <row r="604" spans="13:14" x14ac:dyDescent="0.25">
      <c r="M604" s="258"/>
      <c r="N604" s="259"/>
    </row>
    <row r="605" spans="13:14" x14ac:dyDescent="0.25">
      <c r="M605" s="258"/>
      <c r="N605" s="259"/>
    </row>
    <row r="606" spans="13:14" x14ac:dyDescent="0.25">
      <c r="M606" s="258"/>
      <c r="N606" s="259"/>
    </row>
    <row r="607" spans="13:14" x14ac:dyDescent="0.25">
      <c r="M607" s="258"/>
      <c r="N607" s="259"/>
    </row>
    <row r="608" spans="13:14" x14ac:dyDescent="0.25">
      <c r="M608" s="258"/>
      <c r="N608" s="259"/>
    </row>
    <row r="609" spans="13:14" x14ac:dyDescent="0.25">
      <c r="M609" s="258"/>
      <c r="N609" s="259"/>
    </row>
    <row r="610" spans="13:14" x14ac:dyDescent="0.25">
      <c r="M610" s="258"/>
      <c r="N610" s="259"/>
    </row>
    <row r="611" spans="13:14" x14ac:dyDescent="0.25">
      <c r="M611" s="258"/>
      <c r="N611" s="259"/>
    </row>
    <row r="612" spans="13:14" x14ac:dyDescent="0.25">
      <c r="M612" s="258"/>
      <c r="N612" s="259"/>
    </row>
    <row r="613" spans="13:14" x14ac:dyDescent="0.25">
      <c r="M613" s="258"/>
      <c r="N613" s="259"/>
    </row>
    <row r="614" spans="13:14" x14ac:dyDescent="0.25">
      <c r="M614" s="258"/>
      <c r="N614" s="259"/>
    </row>
    <row r="615" spans="13:14" x14ac:dyDescent="0.25">
      <c r="M615" s="258"/>
      <c r="N615" s="259"/>
    </row>
    <row r="616" spans="13:14" x14ac:dyDescent="0.25">
      <c r="M616" s="258"/>
      <c r="N616" s="259"/>
    </row>
    <row r="617" spans="13:14" x14ac:dyDescent="0.25">
      <c r="M617" s="258"/>
      <c r="N617" s="259"/>
    </row>
    <row r="618" spans="13:14" x14ac:dyDescent="0.25">
      <c r="M618" s="258"/>
      <c r="N618" s="259"/>
    </row>
    <row r="619" spans="13:14" x14ac:dyDescent="0.25">
      <c r="M619" s="258"/>
      <c r="N619" s="259"/>
    </row>
    <row r="620" spans="13:14" x14ac:dyDescent="0.25">
      <c r="M620" s="258"/>
      <c r="N620" s="259"/>
    </row>
    <row r="621" spans="13:14" x14ac:dyDescent="0.25">
      <c r="M621" s="258"/>
      <c r="N621" s="259"/>
    </row>
  </sheetData>
  <autoFilter ref="A10:K10"/>
  <mergeCells count="6">
    <mergeCell ref="P6:P8"/>
    <mergeCell ref="I1:J1"/>
    <mergeCell ref="M5:O5"/>
    <mergeCell ref="M6:M8"/>
    <mergeCell ref="N6:N8"/>
    <mergeCell ref="O6:O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opLeftCell="A5" workbookViewId="0">
      <selection activeCell="H11" sqref="H11:H28"/>
    </sheetView>
  </sheetViews>
  <sheetFormatPr defaultRowHeight="15" x14ac:dyDescent="0.25"/>
  <cols>
    <col min="1" max="1" width="4.7109375" style="216" customWidth="1"/>
    <col min="2" max="2" width="16.28515625" style="216" customWidth="1"/>
    <col min="3" max="3" width="57.7109375" style="216" customWidth="1"/>
    <col min="4" max="4" width="8.28515625" style="216" customWidth="1"/>
    <col min="5" max="5" width="7.7109375" style="216" customWidth="1"/>
    <col min="6" max="7" width="9.5703125" style="216" customWidth="1"/>
    <col min="8" max="8" width="9.7109375" style="216" customWidth="1"/>
    <col min="9" max="9" width="18.7109375" style="216" customWidth="1"/>
    <col min="10" max="10" width="11.7109375" style="216" customWidth="1"/>
    <col min="11" max="11" width="18.7109375" style="216" customWidth="1"/>
    <col min="12" max="12" width="3.7109375" style="216" customWidth="1"/>
    <col min="13" max="13" width="5.7109375" style="216" customWidth="1"/>
    <col min="14" max="14" width="8.7109375" style="216" customWidth="1"/>
    <col min="15" max="15" width="20.7109375" style="216" customWidth="1"/>
    <col min="16" max="16" width="40.7109375" style="216" customWidth="1"/>
    <col min="17" max="256" width="9.140625" style="216"/>
    <col min="257" max="257" width="4.7109375" style="216" customWidth="1"/>
    <col min="258" max="258" width="16.28515625" style="216" customWidth="1"/>
    <col min="259" max="259" width="57.7109375" style="216" customWidth="1"/>
    <col min="260" max="260" width="8.28515625" style="216" customWidth="1"/>
    <col min="261" max="261" width="7.7109375" style="216" customWidth="1"/>
    <col min="262" max="263" width="9.5703125" style="216" customWidth="1"/>
    <col min="264" max="264" width="9.7109375" style="216" customWidth="1"/>
    <col min="265" max="265" width="18.7109375" style="216" customWidth="1"/>
    <col min="266" max="266" width="11.7109375" style="216" customWidth="1"/>
    <col min="267" max="267" width="18.7109375" style="216" customWidth="1"/>
    <col min="268" max="268" width="3.7109375" style="216" customWidth="1"/>
    <col min="269" max="269" width="5.7109375" style="216" customWidth="1"/>
    <col min="270" max="270" width="8.7109375" style="216" customWidth="1"/>
    <col min="271" max="271" width="20.7109375" style="216" customWidth="1"/>
    <col min="272" max="272" width="40.7109375" style="216" customWidth="1"/>
    <col min="273" max="512" width="9.140625" style="216"/>
    <col min="513" max="513" width="4.7109375" style="216" customWidth="1"/>
    <col min="514" max="514" width="16.28515625" style="216" customWidth="1"/>
    <col min="515" max="515" width="57.7109375" style="216" customWidth="1"/>
    <col min="516" max="516" width="8.28515625" style="216" customWidth="1"/>
    <col min="517" max="517" width="7.7109375" style="216" customWidth="1"/>
    <col min="518" max="519" width="9.5703125" style="216" customWidth="1"/>
    <col min="520" max="520" width="9.7109375" style="216" customWidth="1"/>
    <col min="521" max="521" width="18.7109375" style="216" customWidth="1"/>
    <col min="522" max="522" width="11.7109375" style="216" customWidth="1"/>
    <col min="523" max="523" width="18.7109375" style="216" customWidth="1"/>
    <col min="524" max="524" width="3.7109375" style="216" customWidth="1"/>
    <col min="525" max="525" width="5.7109375" style="216" customWidth="1"/>
    <col min="526" max="526" width="8.7109375" style="216" customWidth="1"/>
    <col min="527" max="527" width="20.7109375" style="216" customWidth="1"/>
    <col min="528" max="528" width="40.7109375" style="216" customWidth="1"/>
    <col min="529" max="768" width="9.140625" style="216"/>
    <col min="769" max="769" width="4.7109375" style="216" customWidth="1"/>
    <col min="770" max="770" width="16.28515625" style="216" customWidth="1"/>
    <col min="771" max="771" width="57.7109375" style="216" customWidth="1"/>
    <col min="772" max="772" width="8.28515625" style="216" customWidth="1"/>
    <col min="773" max="773" width="7.7109375" style="216" customWidth="1"/>
    <col min="774" max="775" width="9.5703125" style="216" customWidth="1"/>
    <col min="776" max="776" width="9.7109375" style="216" customWidth="1"/>
    <col min="777" max="777" width="18.7109375" style="216" customWidth="1"/>
    <col min="778" max="778" width="11.7109375" style="216" customWidth="1"/>
    <col min="779" max="779" width="18.7109375" style="216" customWidth="1"/>
    <col min="780" max="780" width="3.7109375" style="216" customWidth="1"/>
    <col min="781" max="781" width="5.7109375" style="216" customWidth="1"/>
    <col min="782" max="782" width="8.7109375" style="216" customWidth="1"/>
    <col min="783" max="783" width="20.7109375" style="216" customWidth="1"/>
    <col min="784" max="784" width="40.7109375" style="216" customWidth="1"/>
    <col min="785" max="1024" width="9.140625" style="216"/>
    <col min="1025" max="1025" width="4.7109375" style="216" customWidth="1"/>
    <col min="1026" max="1026" width="16.28515625" style="216" customWidth="1"/>
    <col min="1027" max="1027" width="57.7109375" style="216" customWidth="1"/>
    <col min="1028" max="1028" width="8.28515625" style="216" customWidth="1"/>
    <col min="1029" max="1029" width="7.7109375" style="216" customWidth="1"/>
    <col min="1030" max="1031" width="9.5703125" style="216" customWidth="1"/>
    <col min="1032" max="1032" width="9.7109375" style="216" customWidth="1"/>
    <col min="1033" max="1033" width="18.7109375" style="216" customWidth="1"/>
    <col min="1034" max="1034" width="11.7109375" style="216" customWidth="1"/>
    <col min="1035" max="1035" width="18.7109375" style="216" customWidth="1"/>
    <col min="1036" max="1036" width="3.7109375" style="216" customWidth="1"/>
    <col min="1037" max="1037" width="5.7109375" style="216" customWidth="1"/>
    <col min="1038" max="1038" width="8.7109375" style="216" customWidth="1"/>
    <col min="1039" max="1039" width="20.7109375" style="216" customWidth="1"/>
    <col min="1040" max="1040" width="40.7109375" style="216" customWidth="1"/>
    <col min="1041" max="1280" width="9.140625" style="216"/>
    <col min="1281" max="1281" width="4.7109375" style="216" customWidth="1"/>
    <col min="1282" max="1282" width="16.28515625" style="216" customWidth="1"/>
    <col min="1283" max="1283" width="57.7109375" style="216" customWidth="1"/>
    <col min="1284" max="1284" width="8.28515625" style="216" customWidth="1"/>
    <col min="1285" max="1285" width="7.7109375" style="216" customWidth="1"/>
    <col min="1286" max="1287" width="9.5703125" style="216" customWidth="1"/>
    <col min="1288" max="1288" width="9.7109375" style="216" customWidth="1"/>
    <col min="1289" max="1289" width="18.7109375" style="216" customWidth="1"/>
    <col min="1290" max="1290" width="11.7109375" style="216" customWidth="1"/>
    <col min="1291" max="1291" width="18.7109375" style="216" customWidth="1"/>
    <col min="1292" max="1292" width="3.7109375" style="216" customWidth="1"/>
    <col min="1293" max="1293" width="5.7109375" style="216" customWidth="1"/>
    <col min="1294" max="1294" width="8.7109375" style="216" customWidth="1"/>
    <col min="1295" max="1295" width="20.7109375" style="216" customWidth="1"/>
    <col min="1296" max="1296" width="40.7109375" style="216" customWidth="1"/>
    <col min="1297" max="1536" width="9.140625" style="216"/>
    <col min="1537" max="1537" width="4.7109375" style="216" customWidth="1"/>
    <col min="1538" max="1538" width="16.28515625" style="216" customWidth="1"/>
    <col min="1539" max="1539" width="57.7109375" style="216" customWidth="1"/>
    <col min="1540" max="1540" width="8.28515625" style="216" customWidth="1"/>
    <col min="1541" max="1541" width="7.7109375" style="216" customWidth="1"/>
    <col min="1542" max="1543" width="9.5703125" style="216" customWidth="1"/>
    <col min="1544" max="1544" width="9.7109375" style="216" customWidth="1"/>
    <col min="1545" max="1545" width="18.7109375" style="216" customWidth="1"/>
    <col min="1546" max="1546" width="11.7109375" style="216" customWidth="1"/>
    <col min="1547" max="1547" width="18.7109375" style="216" customWidth="1"/>
    <col min="1548" max="1548" width="3.7109375" style="216" customWidth="1"/>
    <col min="1549" max="1549" width="5.7109375" style="216" customWidth="1"/>
    <col min="1550" max="1550" width="8.7109375" style="216" customWidth="1"/>
    <col min="1551" max="1551" width="20.7109375" style="216" customWidth="1"/>
    <col min="1552" max="1552" width="40.7109375" style="216" customWidth="1"/>
    <col min="1553" max="1792" width="9.140625" style="216"/>
    <col min="1793" max="1793" width="4.7109375" style="216" customWidth="1"/>
    <col min="1794" max="1794" width="16.28515625" style="216" customWidth="1"/>
    <col min="1795" max="1795" width="57.7109375" style="216" customWidth="1"/>
    <col min="1796" max="1796" width="8.28515625" style="216" customWidth="1"/>
    <col min="1797" max="1797" width="7.7109375" style="216" customWidth="1"/>
    <col min="1798" max="1799" width="9.5703125" style="216" customWidth="1"/>
    <col min="1800" max="1800" width="9.7109375" style="216" customWidth="1"/>
    <col min="1801" max="1801" width="18.7109375" style="216" customWidth="1"/>
    <col min="1802" max="1802" width="11.7109375" style="216" customWidth="1"/>
    <col min="1803" max="1803" width="18.7109375" style="216" customWidth="1"/>
    <col min="1804" max="1804" width="3.7109375" style="216" customWidth="1"/>
    <col min="1805" max="1805" width="5.7109375" style="216" customWidth="1"/>
    <col min="1806" max="1806" width="8.7109375" style="216" customWidth="1"/>
    <col min="1807" max="1807" width="20.7109375" style="216" customWidth="1"/>
    <col min="1808" max="1808" width="40.7109375" style="216" customWidth="1"/>
    <col min="1809" max="2048" width="9.140625" style="216"/>
    <col min="2049" max="2049" width="4.7109375" style="216" customWidth="1"/>
    <col min="2050" max="2050" width="16.28515625" style="216" customWidth="1"/>
    <col min="2051" max="2051" width="57.7109375" style="216" customWidth="1"/>
    <col min="2052" max="2052" width="8.28515625" style="216" customWidth="1"/>
    <col min="2053" max="2053" width="7.7109375" style="216" customWidth="1"/>
    <col min="2054" max="2055" width="9.5703125" style="216" customWidth="1"/>
    <col min="2056" max="2056" width="9.7109375" style="216" customWidth="1"/>
    <col min="2057" max="2057" width="18.7109375" style="216" customWidth="1"/>
    <col min="2058" max="2058" width="11.7109375" style="216" customWidth="1"/>
    <col min="2059" max="2059" width="18.7109375" style="216" customWidth="1"/>
    <col min="2060" max="2060" width="3.7109375" style="216" customWidth="1"/>
    <col min="2061" max="2061" width="5.7109375" style="216" customWidth="1"/>
    <col min="2062" max="2062" width="8.7109375" style="216" customWidth="1"/>
    <col min="2063" max="2063" width="20.7109375" style="216" customWidth="1"/>
    <col min="2064" max="2064" width="40.7109375" style="216" customWidth="1"/>
    <col min="2065" max="2304" width="9.140625" style="216"/>
    <col min="2305" max="2305" width="4.7109375" style="216" customWidth="1"/>
    <col min="2306" max="2306" width="16.28515625" style="216" customWidth="1"/>
    <col min="2307" max="2307" width="57.7109375" style="216" customWidth="1"/>
    <col min="2308" max="2308" width="8.28515625" style="216" customWidth="1"/>
    <col min="2309" max="2309" width="7.7109375" style="216" customWidth="1"/>
    <col min="2310" max="2311" width="9.5703125" style="216" customWidth="1"/>
    <col min="2312" max="2312" width="9.7109375" style="216" customWidth="1"/>
    <col min="2313" max="2313" width="18.7109375" style="216" customWidth="1"/>
    <col min="2314" max="2314" width="11.7109375" style="216" customWidth="1"/>
    <col min="2315" max="2315" width="18.7109375" style="216" customWidth="1"/>
    <col min="2316" max="2316" width="3.7109375" style="216" customWidth="1"/>
    <col min="2317" max="2317" width="5.7109375" style="216" customWidth="1"/>
    <col min="2318" max="2318" width="8.7109375" style="216" customWidth="1"/>
    <col min="2319" max="2319" width="20.7109375" style="216" customWidth="1"/>
    <col min="2320" max="2320" width="40.7109375" style="216" customWidth="1"/>
    <col min="2321" max="2560" width="9.140625" style="216"/>
    <col min="2561" max="2561" width="4.7109375" style="216" customWidth="1"/>
    <col min="2562" max="2562" width="16.28515625" style="216" customWidth="1"/>
    <col min="2563" max="2563" width="57.7109375" style="216" customWidth="1"/>
    <col min="2564" max="2564" width="8.28515625" style="216" customWidth="1"/>
    <col min="2565" max="2565" width="7.7109375" style="216" customWidth="1"/>
    <col min="2566" max="2567" width="9.5703125" style="216" customWidth="1"/>
    <col min="2568" max="2568" width="9.7109375" style="216" customWidth="1"/>
    <col min="2569" max="2569" width="18.7109375" style="216" customWidth="1"/>
    <col min="2570" max="2570" width="11.7109375" style="216" customWidth="1"/>
    <col min="2571" max="2571" width="18.7109375" style="216" customWidth="1"/>
    <col min="2572" max="2572" width="3.7109375" style="216" customWidth="1"/>
    <col min="2573" max="2573" width="5.7109375" style="216" customWidth="1"/>
    <col min="2574" max="2574" width="8.7109375" style="216" customWidth="1"/>
    <col min="2575" max="2575" width="20.7109375" style="216" customWidth="1"/>
    <col min="2576" max="2576" width="40.7109375" style="216" customWidth="1"/>
    <col min="2577" max="2816" width="9.140625" style="216"/>
    <col min="2817" max="2817" width="4.7109375" style="216" customWidth="1"/>
    <col min="2818" max="2818" width="16.28515625" style="216" customWidth="1"/>
    <col min="2819" max="2819" width="57.7109375" style="216" customWidth="1"/>
    <col min="2820" max="2820" width="8.28515625" style="216" customWidth="1"/>
    <col min="2821" max="2821" width="7.7109375" style="216" customWidth="1"/>
    <col min="2822" max="2823" width="9.5703125" style="216" customWidth="1"/>
    <col min="2824" max="2824" width="9.7109375" style="216" customWidth="1"/>
    <col min="2825" max="2825" width="18.7109375" style="216" customWidth="1"/>
    <col min="2826" max="2826" width="11.7109375" style="216" customWidth="1"/>
    <col min="2827" max="2827" width="18.7109375" style="216" customWidth="1"/>
    <col min="2828" max="2828" width="3.7109375" style="216" customWidth="1"/>
    <col min="2829" max="2829" width="5.7109375" style="216" customWidth="1"/>
    <col min="2830" max="2830" width="8.7109375" style="216" customWidth="1"/>
    <col min="2831" max="2831" width="20.7109375" style="216" customWidth="1"/>
    <col min="2832" max="2832" width="40.7109375" style="216" customWidth="1"/>
    <col min="2833" max="3072" width="9.140625" style="216"/>
    <col min="3073" max="3073" width="4.7109375" style="216" customWidth="1"/>
    <col min="3074" max="3074" width="16.28515625" style="216" customWidth="1"/>
    <col min="3075" max="3075" width="57.7109375" style="216" customWidth="1"/>
    <col min="3076" max="3076" width="8.28515625" style="216" customWidth="1"/>
    <col min="3077" max="3077" width="7.7109375" style="216" customWidth="1"/>
    <col min="3078" max="3079" width="9.5703125" style="216" customWidth="1"/>
    <col min="3080" max="3080" width="9.7109375" style="216" customWidth="1"/>
    <col min="3081" max="3081" width="18.7109375" style="216" customWidth="1"/>
    <col min="3082" max="3082" width="11.7109375" style="216" customWidth="1"/>
    <col min="3083" max="3083" width="18.7109375" style="216" customWidth="1"/>
    <col min="3084" max="3084" width="3.7109375" style="216" customWidth="1"/>
    <col min="3085" max="3085" width="5.7109375" style="216" customWidth="1"/>
    <col min="3086" max="3086" width="8.7109375" style="216" customWidth="1"/>
    <col min="3087" max="3087" width="20.7109375" style="216" customWidth="1"/>
    <col min="3088" max="3088" width="40.7109375" style="216" customWidth="1"/>
    <col min="3089" max="3328" width="9.140625" style="216"/>
    <col min="3329" max="3329" width="4.7109375" style="216" customWidth="1"/>
    <col min="3330" max="3330" width="16.28515625" style="216" customWidth="1"/>
    <col min="3331" max="3331" width="57.7109375" style="216" customWidth="1"/>
    <col min="3332" max="3332" width="8.28515625" style="216" customWidth="1"/>
    <col min="3333" max="3333" width="7.7109375" style="216" customWidth="1"/>
    <col min="3334" max="3335" width="9.5703125" style="216" customWidth="1"/>
    <col min="3336" max="3336" width="9.7109375" style="216" customWidth="1"/>
    <col min="3337" max="3337" width="18.7109375" style="216" customWidth="1"/>
    <col min="3338" max="3338" width="11.7109375" style="216" customWidth="1"/>
    <col min="3339" max="3339" width="18.7109375" style="216" customWidth="1"/>
    <col min="3340" max="3340" width="3.7109375" style="216" customWidth="1"/>
    <col min="3341" max="3341" width="5.7109375" style="216" customWidth="1"/>
    <col min="3342" max="3342" width="8.7109375" style="216" customWidth="1"/>
    <col min="3343" max="3343" width="20.7109375" style="216" customWidth="1"/>
    <col min="3344" max="3344" width="40.7109375" style="216" customWidth="1"/>
    <col min="3345" max="3584" width="9.140625" style="216"/>
    <col min="3585" max="3585" width="4.7109375" style="216" customWidth="1"/>
    <col min="3586" max="3586" width="16.28515625" style="216" customWidth="1"/>
    <col min="3587" max="3587" width="57.7109375" style="216" customWidth="1"/>
    <col min="3588" max="3588" width="8.28515625" style="216" customWidth="1"/>
    <col min="3589" max="3589" width="7.7109375" style="216" customWidth="1"/>
    <col min="3590" max="3591" width="9.5703125" style="216" customWidth="1"/>
    <col min="3592" max="3592" width="9.7109375" style="216" customWidth="1"/>
    <col min="3593" max="3593" width="18.7109375" style="216" customWidth="1"/>
    <col min="3594" max="3594" width="11.7109375" style="216" customWidth="1"/>
    <col min="3595" max="3595" width="18.7109375" style="216" customWidth="1"/>
    <col min="3596" max="3596" width="3.7109375" style="216" customWidth="1"/>
    <col min="3597" max="3597" width="5.7109375" style="216" customWidth="1"/>
    <col min="3598" max="3598" width="8.7109375" style="216" customWidth="1"/>
    <col min="3599" max="3599" width="20.7109375" style="216" customWidth="1"/>
    <col min="3600" max="3600" width="40.7109375" style="216" customWidth="1"/>
    <col min="3601" max="3840" width="9.140625" style="216"/>
    <col min="3841" max="3841" width="4.7109375" style="216" customWidth="1"/>
    <col min="3842" max="3842" width="16.28515625" style="216" customWidth="1"/>
    <col min="3843" max="3843" width="57.7109375" style="216" customWidth="1"/>
    <col min="3844" max="3844" width="8.28515625" style="216" customWidth="1"/>
    <col min="3845" max="3845" width="7.7109375" style="216" customWidth="1"/>
    <col min="3846" max="3847" width="9.5703125" style="216" customWidth="1"/>
    <col min="3848" max="3848" width="9.7109375" style="216" customWidth="1"/>
    <col min="3849" max="3849" width="18.7109375" style="216" customWidth="1"/>
    <col min="3850" max="3850" width="11.7109375" style="216" customWidth="1"/>
    <col min="3851" max="3851" width="18.7109375" style="216" customWidth="1"/>
    <col min="3852" max="3852" width="3.7109375" style="216" customWidth="1"/>
    <col min="3853" max="3853" width="5.7109375" style="216" customWidth="1"/>
    <col min="3854" max="3854" width="8.7109375" style="216" customWidth="1"/>
    <col min="3855" max="3855" width="20.7109375" style="216" customWidth="1"/>
    <col min="3856" max="3856" width="40.7109375" style="216" customWidth="1"/>
    <col min="3857" max="4096" width="9.140625" style="216"/>
    <col min="4097" max="4097" width="4.7109375" style="216" customWidth="1"/>
    <col min="4098" max="4098" width="16.28515625" style="216" customWidth="1"/>
    <col min="4099" max="4099" width="57.7109375" style="216" customWidth="1"/>
    <col min="4100" max="4100" width="8.28515625" style="216" customWidth="1"/>
    <col min="4101" max="4101" width="7.7109375" style="216" customWidth="1"/>
    <col min="4102" max="4103" width="9.5703125" style="216" customWidth="1"/>
    <col min="4104" max="4104" width="9.7109375" style="216" customWidth="1"/>
    <col min="4105" max="4105" width="18.7109375" style="216" customWidth="1"/>
    <col min="4106" max="4106" width="11.7109375" style="216" customWidth="1"/>
    <col min="4107" max="4107" width="18.7109375" style="216" customWidth="1"/>
    <col min="4108" max="4108" width="3.7109375" style="216" customWidth="1"/>
    <col min="4109" max="4109" width="5.7109375" style="216" customWidth="1"/>
    <col min="4110" max="4110" width="8.7109375" style="216" customWidth="1"/>
    <col min="4111" max="4111" width="20.7109375" style="216" customWidth="1"/>
    <col min="4112" max="4112" width="40.7109375" style="216" customWidth="1"/>
    <col min="4113" max="4352" width="9.140625" style="216"/>
    <col min="4353" max="4353" width="4.7109375" style="216" customWidth="1"/>
    <col min="4354" max="4354" width="16.28515625" style="216" customWidth="1"/>
    <col min="4355" max="4355" width="57.7109375" style="216" customWidth="1"/>
    <col min="4356" max="4356" width="8.28515625" style="216" customWidth="1"/>
    <col min="4357" max="4357" width="7.7109375" style="216" customWidth="1"/>
    <col min="4358" max="4359" width="9.5703125" style="216" customWidth="1"/>
    <col min="4360" max="4360" width="9.7109375" style="216" customWidth="1"/>
    <col min="4361" max="4361" width="18.7109375" style="216" customWidth="1"/>
    <col min="4362" max="4362" width="11.7109375" style="216" customWidth="1"/>
    <col min="4363" max="4363" width="18.7109375" style="216" customWidth="1"/>
    <col min="4364" max="4364" width="3.7109375" style="216" customWidth="1"/>
    <col min="4365" max="4365" width="5.7109375" style="216" customWidth="1"/>
    <col min="4366" max="4366" width="8.7109375" style="216" customWidth="1"/>
    <col min="4367" max="4367" width="20.7109375" style="216" customWidth="1"/>
    <col min="4368" max="4368" width="40.7109375" style="216" customWidth="1"/>
    <col min="4369" max="4608" width="9.140625" style="216"/>
    <col min="4609" max="4609" width="4.7109375" style="216" customWidth="1"/>
    <col min="4610" max="4610" width="16.28515625" style="216" customWidth="1"/>
    <col min="4611" max="4611" width="57.7109375" style="216" customWidth="1"/>
    <col min="4612" max="4612" width="8.28515625" style="216" customWidth="1"/>
    <col min="4613" max="4613" width="7.7109375" style="216" customWidth="1"/>
    <col min="4614" max="4615" width="9.5703125" style="216" customWidth="1"/>
    <col min="4616" max="4616" width="9.7109375" style="216" customWidth="1"/>
    <col min="4617" max="4617" width="18.7109375" style="216" customWidth="1"/>
    <col min="4618" max="4618" width="11.7109375" style="216" customWidth="1"/>
    <col min="4619" max="4619" width="18.7109375" style="216" customWidth="1"/>
    <col min="4620" max="4620" width="3.7109375" style="216" customWidth="1"/>
    <col min="4621" max="4621" width="5.7109375" style="216" customWidth="1"/>
    <col min="4622" max="4622" width="8.7109375" style="216" customWidth="1"/>
    <col min="4623" max="4623" width="20.7109375" style="216" customWidth="1"/>
    <col min="4624" max="4624" width="40.7109375" style="216" customWidth="1"/>
    <col min="4625" max="4864" width="9.140625" style="216"/>
    <col min="4865" max="4865" width="4.7109375" style="216" customWidth="1"/>
    <col min="4866" max="4866" width="16.28515625" style="216" customWidth="1"/>
    <col min="4867" max="4867" width="57.7109375" style="216" customWidth="1"/>
    <col min="4868" max="4868" width="8.28515625" style="216" customWidth="1"/>
    <col min="4869" max="4869" width="7.7109375" style="216" customWidth="1"/>
    <col min="4870" max="4871" width="9.5703125" style="216" customWidth="1"/>
    <col min="4872" max="4872" width="9.7109375" style="216" customWidth="1"/>
    <col min="4873" max="4873" width="18.7109375" style="216" customWidth="1"/>
    <col min="4874" max="4874" width="11.7109375" style="216" customWidth="1"/>
    <col min="4875" max="4875" width="18.7109375" style="216" customWidth="1"/>
    <col min="4876" max="4876" width="3.7109375" style="216" customWidth="1"/>
    <col min="4877" max="4877" width="5.7109375" style="216" customWidth="1"/>
    <col min="4878" max="4878" width="8.7109375" style="216" customWidth="1"/>
    <col min="4879" max="4879" width="20.7109375" style="216" customWidth="1"/>
    <col min="4880" max="4880" width="40.7109375" style="216" customWidth="1"/>
    <col min="4881" max="5120" width="9.140625" style="216"/>
    <col min="5121" max="5121" width="4.7109375" style="216" customWidth="1"/>
    <col min="5122" max="5122" width="16.28515625" style="216" customWidth="1"/>
    <col min="5123" max="5123" width="57.7109375" style="216" customWidth="1"/>
    <col min="5124" max="5124" width="8.28515625" style="216" customWidth="1"/>
    <col min="5125" max="5125" width="7.7109375" style="216" customWidth="1"/>
    <col min="5126" max="5127" width="9.5703125" style="216" customWidth="1"/>
    <col min="5128" max="5128" width="9.7109375" style="216" customWidth="1"/>
    <col min="5129" max="5129" width="18.7109375" style="216" customWidth="1"/>
    <col min="5130" max="5130" width="11.7109375" style="216" customWidth="1"/>
    <col min="5131" max="5131" width="18.7109375" style="216" customWidth="1"/>
    <col min="5132" max="5132" width="3.7109375" style="216" customWidth="1"/>
    <col min="5133" max="5133" width="5.7109375" style="216" customWidth="1"/>
    <col min="5134" max="5134" width="8.7109375" style="216" customWidth="1"/>
    <col min="5135" max="5135" width="20.7109375" style="216" customWidth="1"/>
    <col min="5136" max="5136" width="40.7109375" style="216" customWidth="1"/>
    <col min="5137" max="5376" width="9.140625" style="216"/>
    <col min="5377" max="5377" width="4.7109375" style="216" customWidth="1"/>
    <col min="5378" max="5378" width="16.28515625" style="216" customWidth="1"/>
    <col min="5379" max="5379" width="57.7109375" style="216" customWidth="1"/>
    <col min="5380" max="5380" width="8.28515625" style="216" customWidth="1"/>
    <col min="5381" max="5381" width="7.7109375" style="216" customWidth="1"/>
    <col min="5382" max="5383" width="9.5703125" style="216" customWidth="1"/>
    <col min="5384" max="5384" width="9.7109375" style="216" customWidth="1"/>
    <col min="5385" max="5385" width="18.7109375" style="216" customWidth="1"/>
    <col min="5386" max="5386" width="11.7109375" style="216" customWidth="1"/>
    <col min="5387" max="5387" width="18.7109375" style="216" customWidth="1"/>
    <col min="5388" max="5388" width="3.7109375" style="216" customWidth="1"/>
    <col min="5389" max="5389" width="5.7109375" style="216" customWidth="1"/>
    <col min="5390" max="5390" width="8.7109375" style="216" customWidth="1"/>
    <col min="5391" max="5391" width="20.7109375" style="216" customWidth="1"/>
    <col min="5392" max="5392" width="40.7109375" style="216" customWidth="1"/>
    <col min="5393" max="5632" width="9.140625" style="216"/>
    <col min="5633" max="5633" width="4.7109375" style="216" customWidth="1"/>
    <col min="5634" max="5634" width="16.28515625" style="216" customWidth="1"/>
    <col min="5635" max="5635" width="57.7109375" style="216" customWidth="1"/>
    <col min="5636" max="5636" width="8.28515625" style="216" customWidth="1"/>
    <col min="5637" max="5637" width="7.7109375" style="216" customWidth="1"/>
    <col min="5638" max="5639" width="9.5703125" style="216" customWidth="1"/>
    <col min="5640" max="5640" width="9.7109375" style="216" customWidth="1"/>
    <col min="5641" max="5641" width="18.7109375" style="216" customWidth="1"/>
    <col min="5642" max="5642" width="11.7109375" style="216" customWidth="1"/>
    <col min="5643" max="5643" width="18.7109375" style="216" customWidth="1"/>
    <col min="5644" max="5644" width="3.7109375" style="216" customWidth="1"/>
    <col min="5645" max="5645" width="5.7109375" style="216" customWidth="1"/>
    <col min="5646" max="5646" width="8.7109375" style="216" customWidth="1"/>
    <col min="5647" max="5647" width="20.7109375" style="216" customWidth="1"/>
    <col min="5648" max="5648" width="40.7109375" style="216" customWidth="1"/>
    <col min="5649" max="5888" width="9.140625" style="216"/>
    <col min="5889" max="5889" width="4.7109375" style="216" customWidth="1"/>
    <col min="5890" max="5890" width="16.28515625" style="216" customWidth="1"/>
    <col min="5891" max="5891" width="57.7109375" style="216" customWidth="1"/>
    <col min="5892" max="5892" width="8.28515625" style="216" customWidth="1"/>
    <col min="5893" max="5893" width="7.7109375" style="216" customWidth="1"/>
    <col min="5894" max="5895" width="9.5703125" style="216" customWidth="1"/>
    <col min="5896" max="5896" width="9.7109375" style="216" customWidth="1"/>
    <col min="5897" max="5897" width="18.7109375" style="216" customWidth="1"/>
    <col min="5898" max="5898" width="11.7109375" style="216" customWidth="1"/>
    <col min="5899" max="5899" width="18.7109375" style="216" customWidth="1"/>
    <col min="5900" max="5900" width="3.7109375" style="216" customWidth="1"/>
    <col min="5901" max="5901" width="5.7109375" style="216" customWidth="1"/>
    <col min="5902" max="5902" width="8.7109375" style="216" customWidth="1"/>
    <col min="5903" max="5903" width="20.7109375" style="216" customWidth="1"/>
    <col min="5904" max="5904" width="40.7109375" style="216" customWidth="1"/>
    <col min="5905" max="6144" width="9.140625" style="216"/>
    <col min="6145" max="6145" width="4.7109375" style="216" customWidth="1"/>
    <col min="6146" max="6146" width="16.28515625" style="216" customWidth="1"/>
    <col min="6147" max="6147" width="57.7109375" style="216" customWidth="1"/>
    <col min="6148" max="6148" width="8.28515625" style="216" customWidth="1"/>
    <col min="6149" max="6149" width="7.7109375" style="216" customWidth="1"/>
    <col min="6150" max="6151" width="9.5703125" style="216" customWidth="1"/>
    <col min="6152" max="6152" width="9.7109375" style="216" customWidth="1"/>
    <col min="6153" max="6153" width="18.7109375" style="216" customWidth="1"/>
    <col min="6154" max="6154" width="11.7109375" style="216" customWidth="1"/>
    <col min="6155" max="6155" width="18.7109375" style="216" customWidth="1"/>
    <col min="6156" max="6156" width="3.7109375" style="216" customWidth="1"/>
    <col min="6157" max="6157" width="5.7109375" style="216" customWidth="1"/>
    <col min="6158" max="6158" width="8.7109375" style="216" customWidth="1"/>
    <col min="6159" max="6159" width="20.7109375" style="216" customWidth="1"/>
    <col min="6160" max="6160" width="40.7109375" style="216" customWidth="1"/>
    <col min="6161" max="6400" width="9.140625" style="216"/>
    <col min="6401" max="6401" width="4.7109375" style="216" customWidth="1"/>
    <col min="6402" max="6402" width="16.28515625" style="216" customWidth="1"/>
    <col min="6403" max="6403" width="57.7109375" style="216" customWidth="1"/>
    <col min="6404" max="6404" width="8.28515625" style="216" customWidth="1"/>
    <col min="6405" max="6405" width="7.7109375" style="216" customWidth="1"/>
    <col min="6406" max="6407" width="9.5703125" style="216" customWidth="1"/>
    <col min="6408" max="6408" width="9.7109375" style="216" customWidth="1"/>
    <col min="6409" max="6409" width="18.7109375" style="216" customWidth="1"/>
    <col min="6410" max="6410" width="11.7109375" style="216" customWidth="1"/>
    <col min="6411" max="6411" width="18.7109375" style="216" customWidth="1"/>
    <col min="6412" max="6412" width="3.7109375" style="216" customWidth="1"/>
    <col min="6413" max="6413" width="5.7109375" style="216" customWidth="1"/>
    <col min="6414" max="6414" width="8.7109375" style="216" customWidth="1"/>
    <col min="6415" max="6415" width="20.7109375" style="216" customWidth="1"/>
    <col min="6416" max="6416" width="40.7109375" style="216" customWidth="1"/>
    <col min="6417" max="6656" width="9.140625" style="216"/>
    <col min="6657" max="6657" width="4.7109375" style="216" customWidth="1"/>
    <col min="6658" max="6658" width="16.28515625" style="216" customWidth="1"/>
    <col min="6659" max="6659" width="57.7109375" style="216" customWidth="1"/>
    <col min="6660" max="6660" width="8.28515625" style="216" customWidth="1"/>
    <col min="6661" max="6661" width="7.7109375" style="216" customWidth="1"/>
    <col min="6662" max="6663" width="9.5703125" style="216" customWidth="1"/>
    <col min="6664" max="6664" width="9.7109375" style="216" customWidth="1"/>
    <col min="6665" max="6665" width="18.7109375" style="216" customWidth="1"/>
    <col min="6666" max="6666" width="11.7109375" style="216" customWidth="1"/>
    <col min="6667" max="6667" width="18.7109375" style="216" customWidth="1"/>
    <col min="6668" max="6668" width="3.7109375" style="216" customWidth="1"/>
    <col min="6669" max="6669" width="5.7109375" style="216" customWidth="1"/>
    <col min="6670" max="6670" width="8.7109375" style="216" customWidth="1"/>
    <col min="6671" max="6671" width="20.7109375" style="216" customWidth="1"/>
    <col min="6672" max="6672" width="40.7109375" style="216" customWidth="1"/>
    <col min="6673" max="6912" width="9.140625" style="216"/>
    <col min="6913" max="6913" width="4.7109375" style="216" customWidth="1"/>
    <col min="6914" max="6914" width="16.28515625" style="216" customWidth="1"/>
    <col min="6915" max="6915" width="57.7109375" style="216" customWidth="1"/>
    <col min="6916" max="6916" width="8.28515625" style="216" customWidth="1"/>
    <col min="6917" max="6917" width="7.7109375" style="216" customWidth="1"/>
    <col min="6918" max="6919" width="9.5703125" style="216" customWidth="1"/>
    <col min="6920" max="6920" width="9.7109375" style="216" customWidth="1"/>
    <col min="6921" max="6921" width="18.7109375" style="216" customWidth="1"/>
    <col min="6922" max="6922" width="11.7109375" style="216" customWidth="1"/>
    <col min="6923" max="6923" width="18.7109375" style="216" customWidth="1"/>
    <col min="6924" max="6924" width="3.7109375" style="216" customWidth="1"/>
    <col min="6925" max="6925" width="5.7109375" style="216" customWidth="1"/>
    <col min="6926" max="6926" width="8.7109375" style="216" customWidth="1"/>
    <col min="6927" max="6927" width="20.7109375" style="216" customWidth="1"/>
    <col min="6928" max="6928" width="40.7109375" style="216" customWidth="1"/>
    <col min="6929" max="7168" width="9.140625" style="216"/>
    <col min="7169" max="7169" width="4.7109375" style="216" customWidth="1"/>
    <col min="7170" max="7170" width="16.28515625" style="216" customWidth="1"/>
    <col min="7171" max="7171" width="57.7109375" style="216" customWidth="1"/>
    <col min="7172" max="7172" width="8.28515625" style="216" customWidth="1"/>
    <col min="7173" max="7173" width="7.7109375" style="216" customWidth="1"/>
    <col min="7174" max="7175" width="9.5703125" style="216" customWidth="1"/>
    <col min="7176" max="7176" width="9.7109375" style="216" customWidth="1"/>
    <col min="7177" max="7177" width="18.7109375" style="216" customWidth="1"/>
    <col min="7178" max="7178" width="11.7109375" style="216" customWidth="1"/>
    <col min="7179" max="7179" width="18.7109375" style="216" customWidth="1"/>
    <col min="7180" max="7180" width="3.7109375" style="216" customWidth="1"/>
    <col min="7181" max="7181" width="5.7109375" style="216" customWidth="1"/>
    <col min="7182" max="7182" width="8.7109375" style="216" customWidth="1"/>
    <col min="7183" max="7183" width="20.7109375" style="216" customWidth="1"/>
    <col min="7184" max="7184" width="40.7109375" style="216" customWidth="1"/>
    <col min="7185" max="7424" width="9.140625" style="216"/>
    <col min="7425" max="7425" width="4.7109375" style="216" customWidth="1"/>
    <col min="7426" max="7426" width="16.28515625" style="216" customWidth="1"/>
    <col min="7427" max="7427" width="57.7109375" style="216" customWidth="1"/>
    <col min="7428" max="7428" width="8.28515625" style="216" customWidth="1"/>
    <col min="7429" max="7429" width="7.7109375" style="216" customWidth="1"/>
    <col min="7430" max="7431" width="9.5703125" style="216" customWidth="1"/>
    <col min="7432" max="7432" width="9.7109375" style="216" customWidth="1"/>
    <col min="7433" max="7433" width="18.7109375" style="216" customWidth="1"/>
    <col min="7434" max="7434" width="11.7109375" style="216" customWidth="1"/>
    <col min="7435" max="7435" width="18.7109375" style="216" customWidth="1"/>
    <col min="7436" max="7436" width="3.7109375" style="216" customWidth="1"/>
    <col min="7437" max="7437" width="5.7109375" style="216" customWidth="1"/>
    <col min="7438" max="7438" width="8.7109375" style="216" customWidth="1"/>
    <col min="7439" max="7439" width="20.7109375" style="216" customWidth="1"/>
    <col min="7440" max="7440" width="40.7109375" style="216" customWidth="1"/>
    <col min="7441" max="7680" width="9.140625" style="216"/>
    <col min="7681" max="7681" width="4.7109375" style="216" customWidth="1"/>
    <col min="7682" max="7682" width="16.28515625" style="216" customWidth="1"/>
    <col min="7683" max="7683" width="57.7109375" style="216" customWidth="1"/>
    <col min="7684" max="7684" width="8.28515625" style="216" customWidth="1"/>
    <col min="7685" max="7685" width="7.7109375" style="216" customWidth="1"/>
    <col min="7686" max="7687" width="9.5703125" style="216" customWidth="1"/>
    <col min="7688" max="7688" width="9.7109375" style="216" customWidth="1"/>
    <col min="7689" max="7689" width="18.7109375" style="216" customWidth="1"/>
    <col min="7690" max="7690" width="11.7109375" style="216" customWidth="1"/>
    <col min="7691" max="7691" width="18.7109375" style="216" customWidth="1"/>
    <col min="7692" max="7692" width="3.7109375" style="216" customWidth="1"/>
    <col min="7693" max="7693" width="5.7109375" style="216" customWidth="1"/>
    <col min="7694" max="7694" width="8.7109375" style="216" customWidth="1"/>
    <col min="7695" max="7695" width="20.7109375" style="216" customWidth="1"/>
    <col min="7696" max="7696" width="40.7109375" style="216" customWidth="1"/>
    <col min="7697" max="7936" width="9.140625" style="216"/>
    <col min="7937" max="7937" width="4.7109375" style="216" customWidth="1"/>
    <col min="7938" max="7938" width="16.28515625" style="216" customWidth="1"/>
    <col min="7939" max="7939" width="57.7109375" style="216" customWidth="1"/>
    <col min="7940" max="7940" width="8.28515625" style="216" customWidth="1"/>
    <col min="7941" max="7941" width="7.7109375" style="216" customWidth="1"/>
    <col min="7942" max="7943" width="9.5703125" style="216" customWidth="1"/>
    <col min="7944" max="7944" width="9.7109375" style="216" customWidth="1"/>
    <col min="7945" max="7945" width="18.7109375" style="216" customWidth="1"/>
    <col min="7946" max="7946" width="11.7109375" style="216" customWidth="1"/>
    <col min="7947" max="7947" width="18.7109375" style="216" customWidth="1"/>
    <col min="7948" max="7948" width="3.7109375" style="216" customWidth="1"/>
    <col min="7949" max="7949" width="5.7109375" style="216" customWidth="1"/>
    <col min="7950" max="7950" width="8.7109375" style="216" customWidth="1"/>
    <col min="7951" max="7951" width="20.7109375" style="216" customWidth="1"/>
    <col min="7952" max="7952" width="40.7109375" style="216" customWidth="1"/>
    <col min="7953" max="8192" width="9.140625" style="216"/>
    <col min="8193" max="8193" width="4.7109375" style="216" customWidth="1"/>
    <col min="8194" max="8194" width="16.28515625" style="216" customWidth="1"/>
    <col min="8195" max="8195" width="57.7109375" style="216" customWidth="1"/>
    <col min="8196" max="8196" width="8.28515625" style="216" customWidth="1"/>
    <col min="8197" max="8197" width="7.7109375" style="216" customWidth="1"/>
    <col min="8198" max="8199" width="9.5703125" style="216" customWidth="1"/>
    <col min="8200" max="8200" width="9.7109375" style="216" customWidth="1"/>
    <col min="8201" max="8201" width="18.7109375" style="216" customWidth="1"/>
    <col min="8202" max="8202" width="11.7109375" style="216" customWidth="1"/>
    <col min="8203" max="8203" width="18.7109375" style="216" customWidth="1"/>
    <col min="8204" max="8204" width="3.7109375" style="216" customWidth="1"/>
    <col min="8205" max="8205" width="5.7109375" style="216" customWidth="1"/>
    <col min="8206" max="8206" width="8.7109375" style="216" customWidth="1"/>
    <col min="8207" max="8207" width="20.7109375" style="216" customWidth="1"/>
    <col min="8208" max="8208" width="40.7109375" style="216" customWidth="1"/>
    <col min="8209" max="8448" width="9.140625" style="216"/>
    <col min="8449" max="8449" width="4.7109375" style="216" customWidth="1"/>
    <col min="8450" max="8450" width="16.28515625" style="216" customWidth="1"/>
    <col min="8451" max="8451" width="57.7109375" style="216" customWidth="1"/>
    <col min="8452" max="8452" width="8.28515625" style="216" customWidth="1"/>
    <col min="8453" max="8453" width="7.7109375" style="216" customWidth="1"/>
    <col min="8454" max="8455" width="9.5703125" style="216" customWidth="1"/>
    <col min="8456" max="8456" width="9.7109375" style="216" customWidth="1"/>
    <col min="8457" max="8457" width="18.7109375" style="216" customWidth="1"/>
    <col min="8458" max="8458" width="11.7109375" style="216" customWidth="1"/>
    <col min="8459" max="8459" width="18.7109375" style="216" customWidth="1"/>
    <col min="8460" max="8460" width="3.7109375" style="216" customWidth="1"/>
    <col min="8461" max="8461" width="5.7109375" style="216" customWidth="1"/>
    <col min="8462" max="8462" width="8.7109375" style="216" customWidth="1"/>
    <col min="8463" max="8463" width="20.7109375" style="216" customWidth="1"/>
    <col min="8464" max="8464" width="40.7109375" style="216" customWidth="1"/>
    <col min="8465" max="8704" width="9.140625" style="216"/>
    <col min="8705" max="8705" width="4.7109375" style="216" customWidth="1"/>
    <col min="8706" max="8706" width="16.28515625" style="216" customWidth="1"/>
    <col min="8707" max="8707" width="57.7109375" style="216" customWidth="1"/>
    <col min="8708" max="8708" width="8.28515625" style="216" customWidth="1"/>
    <col min="8709" max="8709" width="7.7109375" style="216" customWidth="1"/>
    <col min="8710" max="8711" width="9.5703125" style="216" customWidth="1"/>
    <col min="8712" max="8712" width="9.7109375" style="216" customWidth="1"/>
    <col min="8713" max="8713" width="18.7109375" style="216" customWidth="1"/>
    <col min="8714" max="8714" width="11.7109375" style="216" customWidth="1"/>
    <col min="8715" max="8715" width="18.7109375" style="216" customWidth="1"/>
    <col min="8716" max="8716" width="3.7109375" style="216" customWidth="1"/>
    <col min="8717" max="8717" width="5.7109375" style="216" customWidth="1"/>
    <col min="8718" max="8718" width="8.7109375" style="216" customWidth="1"/>
    <col min="8719" max="8719" width="20.7109375" style="216" customWidth="1"/>
    <col min="8720" max="8720" width="40.7109375" style="216" customWidth="1"/>
    <col min="8721" max="8960" width="9.140625" style="216"/>
    <col min="8961" max="8961" width="4.7109375" style="216" customWidth="1"/>
    <col min="8962" max="8962" width="16.28515625" style="216" customWidth="1"/>
    <col min="8963" max="8963" width="57.7109375" style="216" customWidth="1"/>
    <col min="8964" max="8964" width="8.28515625" style="216" customWidth="1"/>
    <col min="8965" max="8965" width="7.7109375" style="216" customWidth="1"/>
    <col min="8966" max="8967" width="9.5703125" style="216" customWidth="1"/>
    <col min="8968" max="8968" width="9.7109375" style="216" customWidth="1"/>
    <col min="8969" max="8969" width="18.7109375" style="216" customWidth="1"/>
    <col min="8970" max="8970" width="11.7109375" style="216" customWidth="1"/>
    <col min="8971" max="8971" width="18.7109375" style="216" customWidth="1"/>
    <col min="8972" max="8972" width="3.7109375" style="216" customWidth="1"/>
    <col min="8973" max="8973" width="5.7109375" style="216" customWidth="1"/>
    <col min="8974" max="8974" width="8.7109375" style="216" customWidth="1"/>
    <col min="8975" max="8975" width="20.7109375" style="216" customWidth="1"/>
    <col min="8976" max="8976" width="40.7109375" style="216" customWidth="1"/>
    <col min="8977" max="9216" width="9.140625" style="216"/>
    <col min="9217" max="9217" width="4.7109375" style="216" customWidth="1"/>
    <col min="9218" max="9218" width="16.28515625" style="216" customWidth="1"/>
    <col min="9219" max="9219" width="57.7109375" style="216" customWidth="1"/>
    <col min="9220" max="9220" width="8.28515625" style="216" customWidth="1"/>
    <col min="9221" max="9221" width="7.7109375" style="216" customWidth="1"/>
    <col min="9222" max="9223" width="9.5703125" style="216" customWidth="1"/>
    <col min="9224" max="9224" width="9.7109375" style="216" customWidth="1"/>
    <col min="9225" max="9225" width="18.7109375" style="216" customWidth="1"/>
    <col min="9226" max="9226" width="11.7109375" style="216" customWidth="1"/>
    <col min="9227" max="9227" width="18.7109375" style="216" customWidth="1"/>
    <col min="9228" max="9228" width="3.7109375" style="216" customWidth="1"/>
    <col min="9229" max="9229" width="5.7109375" style="216" customWidth="1"/>
    <col min="9230" max="9230" width="8.7109375" style="216" customWidth="1"/>
    <col min="9231" max="9231" width="20.7109375" style="216" customWidth="1"/>
    <col min="9232" max="9232" width="40.7109375" style="216" customWidth="1"/>
    <col min="9233" max="9472" width="9.140625" style="216"/>
    <col min="9473" max="9473" width="4.7109375" style="216" customWidth="1"/>
    <col min="9474" max="9474" width="16.28515625" style="216" customWidth="1"/>
    <col min="9475" max="9475" width="57.7109375" style="216" customWidth="1"/>
    <col min="9476" max="9476" width="8.28515625" style="216" customWidth="1"/>
    <col min="9477" max="9477" width="7.7109375" style="216" customWidth="1"/>
    <col min="9478" max="9479" width="9.5703125" style="216" customWidth="1"/>
    <col min="9480" max="9480" width="9.7109375" style="216" customWidth="1"/>
    <col min="9481" max="9481" width="18.7109375" style="216" customWidth="1"/>
    <col min="9482" max="9482" width="11.7109375" style="216" customWidth="1"/>
    <col min="9483" max="9483" width="18.7109375" style="216" customWidth="1"/>
    <col min="9484" max="9484" width="3.7109375" style="216" customWidth="1"/>
    <col min="9485" max="9485" width="5.7109375" style="216" customWidth="1"/>
    <col min="9486" max="9486" width="8.7109375" style="216" customWidth="1"/>
    <col min="9487" max="9487" width="20.7109375" style="216" customWidth="1"/>
    <col min="9488" max="9488" width="40.7109375" style="216" customWidth="1"/>
    <col min="9489" max="9728" width="9.140625" style="216"/>
    <col min="9729" max="9729" width="4.7109375" style="216" customWidth="1"/>
    <col min="9730" max="9730" width="16.28515625" style="216" customWidth="1"/>
    <col min="9731" max="9731" width="57.7109375" style="216" customWidth="1"/>
    <col min="9732" max="9732" width="8.28515625" style="216" customWidth="1"/>
    <col min="9733" max="9733" width="7.7109375" style="216" customWidth="1"/>
    <col min="9734" max="9735" width="9.5703125" style="216" customWidth="1"/>
    <col min="9736" max="9736" width="9.7109375" style="216" customWidth="1"/>
    <col min="9737" max="9737" width="18.7109375" style="216" customWidth="1"/>
    <col min="9738" max="9738" width="11.7109375" style="216" customWidth="1"/>
    <col min="9739" max="9739" width="18.7109375" style="216" customWidth="1"/>
    <col min="9740" max="9740" width="3.7109375" style="216" customWidth="1"/>
    <col min="9741" max="9741" width="5.7109375" style="216" customWidth="1"/>
    <col min="9742" max="9742" width="8.7109375" style="216" customWidth="1"/>
    <col min="9743" max="9743" width="20.7109375" style="216" customWidth="1"/>
    <col min="9744" max="9744" width="40.7109375" style="216" customWidth="1"/>
    <col min="9745" max="9984" width="9.140625" style="216"/>
    <col min="9985" max="9985" width="4.7109375" style="216" customWidth="1"/>
    <col min="9986" max="9986" width="16.28515625" style="216" customWidth="1"/>
    <col min="9987" max="9987" width="57.7109375" style="216" customWidth="1"/>
    <col min="9988" max="9988" width="8.28515625" style="216" customWidth="1"/>
    <col min="9989" max="9989" width="7.7109375" style="216" customWidth="1"/>
    <col min="9990" max="9991" width="9.5703125" style="216" customWidth="1"/>
    <col min="9992" max="9992" width="9.7109375" style="216" customWidth="1"/>
    <col min="9993" max="9993" width="18.7109375" style="216" customWidth="1"/>
    <col min="9994" max="9994" width="11.7109375" style="216" customWidth="1"/>
    <col min="9995" max="9995" width="18.7109375" style="216" customWidth="1"/>
    <col min="9996" max="9996" width="3.7109375" style="216" customWidth="1"/>
    <col min="9997" max="9997" width="5.7109375" style="216" customWidth="1"/>
    <col min="9998" max="9998" width="8.7109375" style="216" customWidth="1"/>
    <col min="9999" max="9999" width="20.7109375" style="216" customWidth="1"/>
    <col min="10000" max="10000" width="40.7109375" style="216" customWidth="1"/>
    <col min="10001" max="10240" width="9.140625" style="216"/>
    <col min="10241" max="10241" width="4.7109375" style="216" customWidth="1"/>
    <col min="10242" max="10242" width="16.28515625" style="216" customWidth="1"/>
    <col min="10243" max="10243" width="57.7109375" style="216" customWidth="1"/>
    <col min="10244" max="10244" width="8.28515625" style="216" customWidth="1"/>
    <col min="10245" max="10245" width="7.7109375" style="216" customWidth="1"/>
    <col min="10246" max="10247" width="9.5703125" style="216" customWidth="1"/>
    <col min="10248" max="10248" width="9.7109375" style="216" customWidth="1"/>
    <col min="10249" max="10249" width="18.7109375" style="216" customWidth="1"/>
    <col min="10250" max="10250" width="11.7109375" style="216" customWidth="1"/>
    <col min="10251" max="10251" width="18.7109375" style="216" customWidth="1"/>
    <col min="10252" max="10252" width="3.7109375" style="216" customWidth="1"/>
    <col min="10253" max="10253" width="5.7109375" style="216" customWidth="1"/>
    <col min="10254" max="10254" width="8.7109375" style="216" customWidth="1"/>
    <col min="10255" max="10255" width="20.7109375" style="216" customWidth="1"/>
    <col min="10256" max="10256" width="40.7109375" style="216" customWidth="1"/>
    <col min="10257" max="10496" width="9.140625" style="216"/>
    <col min="10497" max="10497" width="4.7109375" style="216" customWidth="1"/>
    <col min="10498" max="10498" width="16.28515625" style="216" customWidth="1"/>
    <col min="10499" max="10499" width="57.7109375" style="216" customWidth="1"/>
    <col min="10500" max="10500" width="8.28515625" style="216" customWidth="1"/>
    <col min="10501" max="10501" width="7.7109375" style="216" customWidth="1"/>
    <col min="10502" max="10503" width="9.5703125" style="216" customWidth="1"/>
    <col min="10504" max="10504" width="9.7109375" style="216" customWidth="1"/>
    <col min="10505" max="10505" width="18.7109375" style="216" customWidth="1"/>
    <col min="10506" max="10506" width="11.7109375" style="216" customWidth="1"/>
    <col min="10507" max="10507" width="18.7109375" style="216" customWidth="1"/>
    <col min="10508" max="10508" width="3.7109375" style="216" customWidth="1"/>
    <col min="10509" max="10509" width="5.7109375" style="216" customWidth="1"/>
    <col min="10510" max="10510" width="8.7109375" style="216" customWidth="1"/>
    <col min="10511" max="10511" width="20.7109375" style="216" customWidth="1"/>
    <col min="10512" max="10512" width="40.7109375" style="216" customWidth="1"/>
    <col min="10513" max="10752" width="9.140625" style="216"/>
    <col min="10753" max="10753" width="4.7109375" style="216" customWidth="1"/>
    <col min="10754" max="10754" width="16.28515625" style="216" customWidth="1"/>
    <col min="10755" max="10755" width="57.7109375" style="216" customWidth="1"/>
    <col min="10756" max="10756" width="8.28515625" style="216" customWidth="1"/>
    <col min="10757" max="10757" width="7.7109375" style="216" customWidth="1"/>
    <col min="10758" max="10759" width="9.5703125" style="216" customWidth="1"/>
    <col min="10760" max="10760" width="9.7109375" style="216" customWidth="1"/>
    <col min="10761" max="10761" width="18.7109375" style="216" customWidth="1"/>
    <col min="10762" max="10762" width="11.7109375" style="216" customWidth="1"/>
    <col min="10763" max="10763" width="18.7109375" style="216" customWidth="1"/>
    <col min="10764" max="10764" width="3.7109375" style="216" customWidth="1"/>
    <col min="10765" max="10765" width="5.7109375" style="216" customWidth="1"/>
    <col min="10766" max="10766" width="8.7109375" style="216" customWidth="1"/>
    <col min="10767" max="10767" width="20.7109375" style="216" customWidth="1"/>
    <col min="10768" max="10768" width="40.7109375" style="216" customWidth="1"/>
    <col min="10769" max="11008" width="9.140625" style="216"/>
    <col min="11009" max="11009" width="4.7109375" style="216" customWidth="1"/>
    <col min="11010" max="11010" width="16.28515625" style="216" customWidth="1"/>
    <col min="11011" max="11011" width="57.7109375" style="216" customWidth="1"/>
    <col min="11012" max="11012" width="8.28515625" style="216" customWidth="1"/>
    <col min="11013" max="11013" width="7.7109375" style="216" customWidth="1"/>
    <col min="11014" max="11015" width="9.5703125" style="216" customWidth="1"/>
    <col min="11016" max="11016" width="9.7109375" style="216" customWidth="1"/>
    <col min="11017" max="11017" width="18.7109375" style="216" customWidth="1"/>
    <col min="11018" max="11018" width="11.7109375" style="216" customWidth="1"/>
    <col min="11019" max="11019" width="18.7109375" style="216" customWidth="1"/>
    <col min="11020" max="11020" width="3.7109375" style="216" customWidth="1"/>
    <col min="11021" max="11021" width="5.7109375" style="216" customWidth="1"/>
    <col min="11022" max="11022" width="8.7109375" style="216" customWidth="1"/>
    <col min="11023" max="11023" width="20.7109375" style="216" customWidth="1"/>
    <col min="11024" max="11024" width="40.7109375" style="216" customWidth="1"/>
    <col min="11025" max="11264" width="9.140625" style="216"/>
    <col min="11265" max="11265" width="4.7109375" style="216" customWidth="1"/>
    <col min="11266" max="11266" width="16.28515625" style="216" customWidth="1"/>
    <col min="11267" max="11267" width="57.7109375" style="216" customWidth="1"/>
    <col min="11268" max="11268" width="8.28515625" style="216" customWidth="1"/>
    <col min="11269" max="11269" width="7.7109375" style="216" customWidth="1"/>
    <col min="11270" max="11271" width="9.5703125" style="216" customWidth="1"/>
    <col min="11272" max="11272" width="9.7109375" style="216" customWidth="1"/>
    <col min="11273" max="11273" width="18.7109375" style="216" customWidth="1"/>
    <col min="11274" max="11274" width="11.7109375" style="216" customWidth="1"/>
    <col min="11275" max="11275" width="18.7109375" style="216" customWidth="1"/>
    <col min="11276" max="11276" width="3.7109375" style="216" customWidth="1"/>
    <col min="11277" max="11277" width="5.7109375" style="216" customWidth="1"/>
    <col min="11278" max="11278" width="8.7109375" style="216" customWidth="1"/>
    <col min="11279" max="11279" width="20.7109375" style="216" customWidth="1"/>
    <col min="11280" max="11280" width="40.7109375" style="216" customWidth="1"/>
    <col min="11281" max="11520" width="9.140625" style="216"/>
    <col min="11521" max="11521" width="4.7109375" style="216" customWidth="1"/>
    <col min="11522" max="11522" width="16.28515625" style="216" customWidth="1"/>
    <col min="11523" max="11523" width="57.7109375" style="216" customWidth="1"/>
    <col min="11524" max="11524" width="8.28515625" style="216" customWidth="1"/>
    <col min="11525" max="11525" width="7.7109375" style="216" customWidth="1"/>
    <col min="11526" max="11527" width="9.5703125" style="216" customWidth="1"/>
    <col min="11528" max="11528" width="9.7109375" style="216" customWidth="1"/>
    <col min="11529" max="11529" width="18.7109375" style="216" customWidth="1"/>
    <col min="11530" max="11530" width="11.7109375" style="216" customWidth="1"/>
    <col min="11531" max="11531" width="18.7109375" style="216" customWidth="1"/>
    <col min="11532" max="11532" width="3.7109375" style="216" customWidth="1"/>
    <col min="11533" max="11533" width="5.7109375" style="216" customWidth="1"/>
    <col min="11534" max="11534" width="8.7109375" style="216" customWidth="1"/>
    <col min="11535" max="11535" width="20.7109375" style="216" customWidth="1"/>
    <col min="11536" max="11536" width="40.7109375" style="216" customWidth="1"/>
    <col min="11537" max="11776" width="9.140625" style="216"/>
    <col min="11777" max="11777" width="4.7109375" style="216" customWidth="1"/>
    <col min="11778" max="11778" width="16.28515625" style="216" customWidth="1"/>
    <col min="11779" max="11779" width="57.7109375" style="216" customWidth="1"/>
    <col min="11780" max="11780" width="8.28515625" style="216" customWidth="1"/>
    <col min="11781" max="11781" width="7.7109375" style="216" customWidth="1"/>
    <col min="11782" max="11783" width="9.5703125" style="216" customWidth="1"/>
    <col min="11784" max="11784" width="9.7109375" style="216" customWidth="1"/>
    <col min="11785" max="11785" width="18.7109375" style="216" customWidth="1"/>
    <col min="11786" max="11786" width="11.7109375" style="216" customWidth="1"/>
    <col min="11787" max="11787" width="18.7109375" style="216" customWidth="1"/>
    <col min="11788" max="11788" width="3.7109375" style="216" customWidth="1"/>
    <col min="11789" max="11789" width="5.7109375" style="216" customWidth="1"/>
    <col min="11790" max="11790" width="8.7109375" style="216" customWidth="1"/>
    <col min="11791" max="11791" width="20.7109375" style="216" customWidth="1"/>
    <col min="11792" max="11792" width="40.7109375" style="216" customWidth="1"/>
    <col min="11793" max="12032" width="9.140625" style="216"/>
    <col min="12033" max="12033" width="4.7109375" style="216" customWidth="1"/>
    <col min="12034" max="12034" width="16.28515625" style="216" customWidth="1"/>
    <col min="12035" max="12035" width="57.7109375" style="216" customWidth="1"/>
    <col min="12036" max="12036" width="8.28515625" style="216" customWidth="1"/>
    <col min="12037" max="12037" width="7.7109375" style="216" customWidth="1"/>
    <col min="12038" max="12039" width="9.5703125" style="216" customWidth="1"/>
    <col min="12040" max="12040" width="9.7109375" style="216" customWidth="1"/>
    <col min="12041" max="12041" width="18.7109375" style="216" customWidth="1"/>
    <col min="12042" max="12042" width="11.7109375" style="216" customWidth="1"/>
    <col min="12043" max="12043" width="18.7109375" style="216" customWidth="1"/>
    <col min="12044" max="12044" width="3.7109375" style="216" customWidth="1"/>
    <col min="12045" max="12045" width="5.7109375" style="216" customWidth="1"/>
    <col min="12046" max="12046" width="8.7109375" style="216" customWidth="1"/>
    <col min="12047" max="12047" width="20.7109375" style="216" customWidth="1"/>
    <col min="12048" max="12048" width="40.7109375" style="216" customWidth="1"/>
    <col min="12049" max="12288" width="9.140625" style="216"/>
    <col min="12289" max="12289" width="4.7109375" style="216" customWidth="1"/>
    <col min="12290" max="12290" width="16.28515625" style="216" customWidth="1"/>
    <col min="12291" max="12291" width="57.7109375" style="216" customWidth="1"/>
    <col min="12292" max="12292" width="8.28515625" style="216" customWidth="1"/>
    <col min="12293" max="12293" width="7.7109375" style="216" customWidth="1"/>
    <col min="12294" max="12295" width="9.5703125" style="216" customWidth="1"/>
    <col min="12296" max="12296" width="9.7109375" style="216" customWidth="1"/>
    <col min="12297" max="12297" width="18.7109375" style="216" customWidth="1"/>
    <col min="12298" max="12298" width="11.7109375" style="216" customWidth="1"/>
    <col min="12299" max="12299" width="18.7109375" style="216" customWidth="1"/>
    <col min="12300" max="12300" width="3.7109375" style="216" customWidth="1"/>
    <col min="12301" max="12301" width="5.7109375" style="216" customWidth="1"/>
    <col min="12302" max="12302" width="8.7109375" style="216" customWidth="1"/>
    <col min="12303" max="12303" width="20.7109375" style="216" customWidth="1"/>
    <col min="12304" max="12304" width="40.7109375" style="216" customWidth="1"/>
    <col min="12305" max="12544" width="9.140625" style="216"/>
    <col min="12545" max="12545" width="4.7109375" style="216" customWidth="1"/>
    <col min="12546" max="12546" width="16.28515625" style="216" customWidth="1"/>
    <col min="12547" max="12547" width="57.7109375" style="216" customWidth="1"/>
    <col min="12548" max="12548" width="8.28515625" style="216" customWidth="1"/>
    <col min="12549" max="12549" width="7.7109375" style="216" customWidth="1"/>
    <col min="12550" max="12551" width="9.5703125" style="216" customWidth="1"/>
    <col min="12552" max="12552" width="9.7109375" style="216" customWidth="1"/>
    <col min="12553" max="12553" width="18.7109375" style="216" customWidth="1"/>
    <col min="12554" max="12554" width="11.7109375" style="216" customWidth="1"/>
    <col min="12555" max="12555" width="18.7109375" style="216" customWidth="1"/>
    <col min="12556" max="12556" width="3.7109375" style="216" customWidth="1"/>
    <col min="12557" max="12557" width="5.7109375" style="216" customWidth="1"/>
    <col min="12558" max="12558" width="8.7109375" style="216" customWidth="1"/>
    <col min="12559" max="12559" width="20.7109375" style="216" customWidth="1"/>
    <col min="12560" max="12560" width="40.7109375" style="216" customWidth="1"/>
    <col min="12561" max="12800" width="9.140625" style="216"/>
    <col min="12801" max="12801" width="4.7109375" style="216" customWidth="1"/>
    <col min="12802" max="12802" width="16.28515625" style="216" customWidth="1"/>
    <col min="12803" max="12803" width="57.7109375" style="216" customWidth="1"/>
    <col min="12804" max="12804" width="8.28515625" style="216" customWidth="1"/>
    <col min="12805" max="12805" width="7.7109375" style="216" customWidth="1"/>
    <col min="12806" max="12807" width="9.5703125" style="216" customWidth="1"/>
    <col min="12808" max="12808" width="9.7109375" style="216" customWidth="1"/>
    <col min="12809" max="12809" width="18.7109375" style="216" customWidth="1"/>
    <col min="12810" max="12810" width="11.7109375" style="216" customWidth="1"/>
    <col min="12811" max="12811" width="18.7109375" style="216" customWidth="1"/>
    <col min="12812" max="12812" width="3.7109375" style="216" customWidth="1"/>
    <col min="12813" max="12813" width="5.7109375" style="216" customWidth="1"/>
    <col min="12814" max="12814" width="8.7109375" style="216" customWidth="1"/>
    <col min="12815" max="12815" width="20.7109375" style="216" customWidth="1"/>
    <col min="12816" max="12816" width="40.7109375" style="216" customWidth="1"/>
    <col min="12817" max="13056" width="9.140625" style="216"/>
    <col min="13057" max="13057" width="4.7109375" style="216" customWidth="1"/>
    <col min="13058" max="13058" width="16.28515625" style="216" customWidth="1"/>
    <col min="13059" max="13059" width="57.7109375" style="216" customWidth="1"/>
    <col min="13060" max="13060" width="8.28515625" style="216" customWidth="1"/>
    <col min="13061" max="13061" width="7.7109375" style="216" customWidth="1"/>
    <col min="13062" max="13063" width="9.5703125" style="216" customWidth="1"/>
    <col min="13064" max="13064" width="9.7109375" style="216" customWidth="1"/>
    <col min="13065" max="13065" width="18.7109375" style="216" customWidth="1"/>
    <col min="13066" max="13066" width="11.7109375" style="216" customWidth="1"/>
    <col min="13067" max="13067" width="18.7109375" style="216" customWidth="1"/>
    <col min="13068" max="13068" width="3.7109375" style="216" customWidth="1"/>
    <col min="13069" max="13069" width="5.7109375" style="216" customWidth="1"/>
    <col min="13070" max="13070" width="8.7109375" style="216" customWidth="1"/>
    <col min="13071" max="13071" width="20.7109375" style="216" customWidth="1"/>
    <col min="13072" max="13072" width="40.7109375" style="216" customWidth="1"/>
    <col min="13073" max="13312" width="9.140625" style="216"/>
    <col min="13313" max="13313" width="4.7109375" style="216" customWidth="1"/>
    <col min="13314" max="13314" width="16.28515625" style="216" customWidth="1"/>
    <col min="13315" max="13315" width="57.7109375" style="216" customWidth="1"/>
    <col min="13316" max="13316" width="8.28515625" style="216" customWidth="1"/>
    <col min="13317" max="13317" width="7.7109375" style="216" customWidth="1"/>
    <col min="13318" max="13319" width="9.5703125" style="216" customWidth="1"/>
    <col min="13320" max="13320" width="9.7109375" style="216" customWidth="1"/>
    <col min="13321" max="13321" width="18.7109375" style="216" customWidth="1"/>
    <col min="13322" max="13322" width="11.7109375" style="216" customWidth="1"/>
    <col min="13323" max="13323" width="18.7109375" style="216" customWidth="1"/>
    <col min="13324" max="13324" width="3.7109375" style="216" customWidth="1"/>
    <col min="13325" max="13325" width="5.7109375" style="216" customWidth="1"/>
    <col min="13326" max="13326" width="8.7109375" style="216" customWidth="1"/>
    <col min="13327" max="13327" width="20.7109375" style="216" customWidth="1"/>
    <col min="13328" max="13328" width="40.7109375" style="216" customWidth="1"/>
    <col min="13329" max="13568" width="9.140625" style="216"/>
    <col min="13569" max="13569" width="4.7109375" style="216" customWidth="1"/>
    <col min="13570" max="13570" width="16.28515625" style="216" customWidth="1"/>
    <col min="13571" max="13571" width="57.7109375" style="216" customWidth="1"/>
    <col min="13572" max="13572" width="8.28515625" style="216" customWidth="1"/>
    <col min="13573" max="13573" width="7.7109375" style="216" customWidth="1"/>
    <col min="13574" max="13575" width="9.5703125" style="216" customWidth="1"/>
    <col min="13576" max="13576" width="9.7109375" style="216" customWidth="1"/>
    <col min="13577" max="13577" width="18.7109375" style="216" customWidth="1"/>
    <col min="13578" max="13578" width="11.7109375" style="216" customWidth="1"/>
    <col min="13579" max="13579" width="18.7109375" style="216" customWidth="1"/>
    <col min="13580" max="13580" width="3.7109375" style="216" customWidth="1"/>
    <col min="13581" max="13581" width="5.7109375" style="216" customWidth="1"/>
    <col min="13582" max="13582" width="8.7109375" style="216" customWidth="1"/>
    <col min="13583" max="13583" width="20.7109375" style="216" customWidth="1"/>
    <col min="13584" max="13584" width="40.7109375" style="216" customWidth="1"/>
    <col min="13585" max="13824" width="9.140625" style="216"/>
    <col min="13825" max="13825" width="4.7109375" style="216" customWidth="1"/>
    <col min="13826" max="13826" width="16.28515625" style="216" customWidth="1"/>
    <col min="13827" max="13827" width="57.7109375" style="216" customWidth="1"/>
    <col min="13828" max="13828" width="8.28515625" style="216" customWidth="1"/>
    <col min="13829" max="13829" width="7.7109375" style="216" customWidth="1"/>
    <col min="13830" max="13831" width="9.5703125" style="216" customWidth="1"/>
    <col min="13832" max="13832" width="9.7109375" style="216" customWidth="1"/>
    <col min="13833" max="13833" width="18.7109375" style="216" customWidth="1"/>
    <col min="13834" max="13834" width="11.7109375" style="216" customWidth="1"/>
    <col min="13835" max="13835" width="18.7109375" style="216" customWidth="1"/>
    <col min="13836" max="13836" width="3.7109375" style="216" customWidth="1"/>
    <col min="13837" max="13837" width="5.7109375" style="216" customWidth="1"/>
    <col min="13838" max="13838" width="8.7109375" style="216" customWidth="1"/>
    <col min="13839" max="13839" width="20.7109375" style="216" customWidth="1"/>
    <col min="13840" max="13840" width="40.7109375" style="216" customWidth="1"/>
    <col min="13841" max="14080" width="9.140625" style="216"/>
    <col min="14081" max="14081" width="4.7109375" style="216" customWidth="1"/>
    <col min="14082" max="14082" width="16.28515625" style="216" customWidth="1"/>
    <col min="14083" max="14083" width="57.7109375" style="216" customWidth="1"/>
    <col min="14084" max="14084" width="8.28515625" style="216" customWidth="1"/>
    <col min="14085" max="14085" width="7.7109375" style="216" customWidth="1"/>
    <col min="14086" max="14087" width="9.5703125" style="216" customWidth="1"/>
    <col min="14088" max="14088" width="9.7109375" style="216" customWidth="1"/>
    <col min="14089" max="14089" width="18.7109375" style="216" customWidth="1"/>
    <col min="14090" max="14090" width="11.7109375" style="216" customWidth="1"/>
    <col min="14091" max="14091" width="18.7109375" style="216" customWidth="1"/>
    <col min="14092" max="14092" width="3.7109375" style="216" customWidth="1"/>
    <col min="14093" max="14093" width="5.7109375" style="216" customWidth="1"/>
    <col min="14094" max="14094" width="8.7109375" style="216" customWidth="1"/>
    <col min="14095" max="14095" width="20.7109375" style="216" customWidth="1"/>
    <col min="14096" max="14096" width="40.7109375" style="216" customWidth="1"/>
    <col min="14097" max="14336" width="9.140625" style="216"/>
    <col min="14337" max="14337" width="4.7109375" style="216" customWidth="1"/>
    <col min="14338" max="14338" width="16.28515625" style="216" customWidth="1"/>
    <col min="14339" max="14339" width="57.7109375" style="216" customWidth="1"/>
    <col min="14340" max="14340" width="8.28515625" style="216" customWidth="1"/>
    <col min="14341" max="14341" width="7.7109375" style="216" customWidth="1"/>
    <col min="14342" max="14343" width="9.5703125" style="216" customWidth="1"/>
    <col min="14344" max="14344" width="9.7109375" style="216" customWidth="1"/>
    <col min="14345" max="14345" width="18.7109375" style="216" customWidth="1"/>
    <col min="14346" max="14346" width="11.7109375" style="216" customWidth="1"/>
    <col min="14347" max="14347" width="18.7109375" style="216" customWidth="1"/>
    <col min="14348" max="14348" width="3.7109375" style="216" customWidth="1"/>
    <col min="14349" max="14349" width="5.7109375" style="216" customWidth="1"/>
    <col min="14350" max="14350" width="8.7109375" style="216" customWidth="1"/>
    <col min="14351" max="14351" width="20.7109375" style="216" customWidth="1"/>
    <col min="14352" max="14352" width="40.7109375" style="216" customWidth="1"/>
    <col min="14353" max="14592" width="9.140625" style="216"/>
    <col min="14593" max="14593" width="4.7109375" style="216" customWidth="1"/>
    <col min="14594" max="14594" width="16.28515625" style="216" customWidth="1"/>
    <col min="14595" max="14595" width="57.7109375" style="216" customWidth="1"/>
    <col min="14596" max="14596" width="8.28515625" style="216" customWidth="1"/>
    <col min="14597" max="14597" width="7.7109375" style="216" customWidth="1"/>
    <col min="14598" max="14599" width="9.5703125" style="216" customWidth="1"/>
    <col min="14600" max="14600" width="9.7109375" style="216" customWidth="1"/>
    <col min="14601" max="14601" width="18.7109375" style="216" customWidth="1"/>
    <col min="14602" max="14602" width="11.7109375" style="216" customWidth="1"/>
    <col min="14603" max="14603" width="18.7109375" style="216" customWidth="1"/>
    <col min="14604" max="14604" width="3.7109375" style="216" customWidth="1"/>
    <col min="14605" max="14605" width="5.7109375" style="216" customWidth="1"/>
    <col min="14606" max="14606" width="8.7109375" style="216" customWidth="1"/>
    <col min="14607" max="14607" width="20.7109375" style="216" customWidth="1"/>
    <col min="14608" max="14608" width="40.7109375" style="216" customWidth="1"/>
    <col min="14609" max="14848" width="9.140625" style="216"/>
    <col min="14849" max="14849" width="4.7109375" style="216" customWidth="1"/>
    <col min="14850" max="14850" width="16.28515625" style="216" customWidth="1"/>
    <col min="14851" max="14851" width="57.7109375" style="216" customWidth="1"/>
    <col min="14852" max="14852" width="8.28515625" style="216" customWidth="1"/>
    <col min="14853" max="14853" width="7.7109375" style="216" customWidth="1"/>
    <col min="14854" max="14855" width="9.5703125" style="216" customWidth="1"/>
    <col min="14856" max="14856" width="9.7109375" style="216" customWidth="1"/>
    <col min="14857" max="14857" width="18.7109375" style="216" customWidth="1"/>
    <col min="14858" max="14858" width="11.7109375" style="216" customWidth="1"/>
    <col min="14859" max="14859" width="18.7109375" style="216" customWidth="1"/>
    <col min="14860" max="14860" width="3.7109375" style="216" customWidth="1"/>
    <col min="14861" max="14861" width="5.7109375" style="216" customWidth="1"/>
    <col min="14862" max="14862" width="8.7109375" style="216" customWidth="1"/>
    <col min="14863" max="14863" width="20.7109375" style="216" customWidth="1"/>
    <col min="14864" max="14864" width="40.7109375" style="216" customWidth="1"/>
    <col min="14865" max="15104" width="9.140625" style="216"/>
    <col min="15105" max="15105" width="4.7109375" style="216" customWidth="1"/>
    <col min="15106" max="15106" width="16.28515625" style="216" customWidth="1"/>
    <col min="15107" max="15107" width="57.7109375" style="216" customWidth="1"/>
    <col min="15108" max="15108" width="8.28515625" style="216" customWidth="1"/>
    <col min="15109" max="15109" width="7.7109375" style="216" customWidth="1"/>
    <col min="15110" max="15111" width="9.5703125" style="216" customWidth="1"/>
    <col min="15112" max="15112" width="9.7109375" style="216" customWidth="1"/>
    <col min="15113" max="15113" width="18.7109375" style="216" customWidth="1"/>
    <col min="15114" max="15114" width="11.7109375" style="216" customWidth="1"/>
    <col min="15115" max="15115" width="18.7109375" style="216" customWidth="1"/>
    <col min="15116" max="15116" width="3.7109375" style="216" customWidth="1"/>
    <col min="15117" max="15117" width="5.7109375" style="216" customWidth="1"/>
    <col min="15118" max="15118" width="8.7109375" style="216" customWidth="1"/>
    <col min="15119" max="15119" width="20.7109375" style="216" customWidth="1"/>
    <col min="15120" max="15120" width="40.7109375" style="216" customWidth="1"/>
    <col min="15121" max="15360" width="9.140625" style="216"/>
    <col min="15361" max="15361" width="4.7109375" style="216" customWidth="1"/>
    <col min="15362" max="15362" width="16.28515625" style="216" customWidth="1"/>
    <col min="15363" max="15363" width="57.7109375" style="216" customWidth="1"/>
    <col min="15364" max="15364" width="8.28515625" style="216" customWidth="1"/>
    <col min="15365" max="15365" width="7.7109375" style="216" customWidth="1"/>
    <col min="15366" max="15367" width="9.5703125" style="216" customWidth="1"/>
    <col min="15368" max="15368" width="9.7109375" style="216" customWidth="1"/>
    <col min="15369" max="15369" width="18.7109375" style="216" customWidth="1"/>
    <col min="15370" max="15370" width="11.7109375" style="216" customWidth="1"/>
    <col min="15371" max="15371" width="18.7109375" style="216" customWidth="1"/>
    <col min="15372" max="15372" width="3.7109375" style="216" customWidth="1"/>
    <col min="15373" max="15373" width="5.7109375" style="216" customWidth="1"/>
    <col min="15374" max="15374" width="8.7109375" style="216" customWidth="1"/>
    <col min="15375" max="15375" width="20.7109375" style="216" customWidth="1"/>
    <col min="15376" max="15376" width="40.7109375" style="216" customWidth="1"/>
    <col min="15377" max="15616" width="9.140625" style="216"/>
    <col min="15617" max="15617" width="4.7109375" style="216" customWidth="1"/>
    <col min="15618" max="15618" width="16.28515625" style="216" customWidth="1"/>
    <col min="15619" max="15619" width="57.7109375" style="216" customWidth="1"/>
    <col min="15620" max="15620" width="8.28515625" style="216" customWidth="1"/>
    <col min="15621" max="15621" width="7.7109375" style="216" customWidth="1"/>
    <col min="15622" max="15623" width="9.5703125" style="216" customWidth="1"/>
    <col min="15624" max="15624" width="9.7109375" style="216" customWidth="1"/>
    <col min="15625" max="15625" width="18.7109375" style="216" customWidth="1"/>
    <col min="15626" max="15626" width="11.7109375" style="216" customWidth="1"/>
    <col min="15627" max="15627" width="18.7109375" style="216" customWidth="1"/>
    <col min="15628" max="15628" width="3.7109375" style="216" customWidth="1"/>
    <col min="15629" max="15629" width="5.7109375" style="216" customWidth="1"/>
    <col min="15630" max="15630" width="8.7109375" style="216" customWidth="1"/>
    <col min="15631" max="15631" width="20.7109375" style="216" customWidth="1"/>
    <col min="15632" max="15632" width="40.7109375" style="216" customWidth="1"/>
    <col min="15633" max="15872" width="9.140625" style="216"/>
    <col min="15873" max="15873" width="4.7109375" style="216" customWidth="1"/>
    <col min="15874" max="15874" width="16.28515625" style="216" customWidth="1"/>
    <col min="15875" max="15875" width="57.7109375" style="216" customWidth="1"/>
    <col min="15876" max="15876" width="8.28515625" style="216" customWidth="1"/>
    <col min="15877" max="15877" width="7.7109375" style="216" customWidth="1"/>
    <col min="15878" max="15879" width="9.5703125" style="216" customWidth="1"/>
    <col min="15880" max="15880" width="9.7109375" style="216" customWidth="1"/>
    <col min="15881" max="15881" width="18.7109375" style="216" customWidth="1"/>
    <col min="15882" max="15882" width="11.7109375" style="216" customWidth="1"/>
    <col min="15883" max="15883" width="18.7109375" style="216" customWidth="1"/>
    <col min="15884" max="15884" width="3.7109375" style="216" customWidth="1"/>
    <col min="15885" max="15885" width="5.7109375" style="216" customWidth="1"/>
    <col min="15886" max="15886" width="8.7109375" style="216" customWidth="1"/>
    <col min="15887" max="15887" width="20.7109375" style="216" customWidth="1"/>
    <col min="15888" max="15888" width="40.7109375" style="216" customWidth="1"/>
    <col min="15889" max="16128" width="9.140625" style="216"/>
    <col min="16129" max="16129" width="4.7109375" style="216" customWidth="1"/>
    <col min="16130" max="16130" width="16.28515625" style="216" customWidth="1"/>
    <col min="16131" max="16131" width="57.7109375" style="216" customWidth="1"/>
    <col min="16132" max="16132" width="8.28515625" style="216" customWidth="1"/>
    <col min="16133" max="16133" width="7.7109375" style="216" customWidth="1"/>
    <col min="16134" max="16135" width="9.5703125" style="216" customWidth="1"/>
    <col min="16136" max="16136" width="9.7109375" style="216" customWidth="1"/>
    <col min="16137" max="16137" width="18.7109375" style="216" customWidth="1"/>
    <col min="16138" max="16138" width="11.7109375" style="216" customWidth="1"/>
    <col min="16139" max="16139" width="18.7109375" style="216" customWidth="1"/>
    <col min="16140" max="16140" width="3.7109375" style="216" customWidth="1"/>
    <col min="16141" max="16141" width="5.7109375" style="216" customWidth="1"/>
    <col min="16142" max="16142" width="8.7109375" style="216" customWidth="1"/>
    <col min="16143" max="16143" width="20.7109375" style="216" customWidth="1"/>
    <col min="16144" max="16144" width="40.7109375" style="216" customWidth="1"/>
    <col min="16145" max="16384" width="9.140625" style="216"/>
  </cols>
  <sheetData>
    <row r="1" spans="1:16" ht="20.25" thickTop="1" thickBot="1" x14ac:dyDescent="0.3">
      <c r="A1" s="215" t="s">
        <v>173</v>
      </c>
      <c r="H1" s="217" t="s">
        <v>9</v>
      </c>
      <c r="I1" s="363" t="s">
        <v>0</v>
      </c>
      <c r="J1" s="364"/>
      <c r="K1" s="296">
        <f>ROUND((SUM(I11:I29)+SUM(K11:K29))/2,2)</f>
        <v>0</v>
      </c>
      <c r="N1" s="218" t="s">
        <v>174</v>
      </c>
      <c r="O1" s="218">
        <v>1</v>
      </c>
      <c r="P1" s="218">
        <f>K1/O1</f>
        <v>0</v>
      </c>
    </row>
    <row r="2" spans="1:16" ht="27" thickTop="1" thickBot="1" x14ac:dyDescent="0.3">
      <c r="C2" s="219" t="s">
        <v>175</v>
      </c>
      <c r="K2" s="220" t="s">
        <v>49</v>
      </c>
      <c r="N2" s="220" t="s">
        <v>176</v>
      </c>
      <c r="O2" s="220" t="s">
        <v>177</v>
      </c>
      <c r="P2" s="220" t="s">
        <v>178</v>
      </c>
    </row>
    <row r="3" spans="1:16" ht="25.5" x14ac:dyDescent="0.25">
      <c r="A3" s="365" t="s">
        <v>1</v>
      </c>
      <c r="B3" s="366"/>
      <c r="C3" s="221" t="s">
        <v>179</v>
      </c>
      <c r="I3" s="222" t="s">
        <v>11</v>
      </c>
      <c r="J3" s="221" t="s">
        <v>180</v>
      </c>
    </row>
    <row r="4" spans="1:16" ht="51" x14ac:dyDescent="0.25">
      <c r="A4" s="365" t="s">
        <v>181</v>
      </c>
      <c r="B4" s="366"/>
      <c r="C4" s="221" t="s">
        <v>171</v>
      </c>
      <c r="D4" s="222" t="s">
        <v>182</v>
      </c>
      <c r="E4" s="221" t="s">
        <v>174</v>
      </c>
      <c r="I4" s="222" t="s">
        <v>183</v>
      </c>
      <c r="J4" s="221" t="s">
        <v>184</v>
      </c>
    </row>
    <row r="5" spans="1:16" x14ac:dyDescent="0.25">
      <c r="A5" s="365" t="s">
        <v>2</v>
      </c>
      <c r="B5" s="366"/>
      <c r="C5" s="221" t="s">
        <v>174</v>
      </c>
      <c r="I5" s="222" t="s">
        <v>13</v>
      </c>
      <c r="J5" s="221" t="s">
        <v>174</v>
      </c>
    </row>
    <row r="6" spans="1:16" x14ac:dyDescent="0.25">
      <c r="A6" s="367" t="s">
        <v>185</v>
      </c>
      <c r="B6" s="367" t="s">
        <v>186</v>
      </c>
      <c r="C6" s="367" t="s">
        <v>24</v>
      </c>
      <c r="D6" s="367" t="s">
        <v>187</v>
      </c>
      <c r="E6" s="367" t="s">
        <v>188</v>
      </c>
      <c r="F6" s="367" t="s">
        <v>189</v>
      </c>
      <c r="G6" s="367" t="s">
        <v>190</v>
      </c>
      <c r="H6" s="367" t="s">
        <v>191</v>
      </c>
      <c r="I6" s="367"/>
      <c r="J6" s="367"/>
      <c r="K6" s="367"/>
      <c r="L6" s="367"/>
      <c r="M6" s="368" t="s">
        <v>192</v>
      </c>
      <c r="N6" s="368" t="s">
        <v>193</v>
      </c>
      <c r="O6" s="367" t="s">
        <v>194</v>
      </c>
      <c r="P6" s="367" t="s">
        <v>195</v>
      </c>
    </row>
    <row r="7" spans="1:16" x14ac:dyDescent="0.25">
      <c r="A7" s="367"/>
      <c r="B7" s="367"/>
      <c r="C7" s="367"/>
      <c r="D7" s="367"/>
      <c r="E7" s="367"/>
      <c r="F7" s="367"/>
      <c r="G7" s="367"/>
      <c r="H7" s="367" t="s">
        <v>196</v>
      </c>
      <c r="I7" s="367"/>
      <c r="J7" s="367" t="s">
        <v>197</v>
      </c>
      <c r="K7" s="367"/>
      <c r="L7" s="367"/>
      <c r="M7" s="367"/>
      <c r="N7" s="367"/>
      <c r="O7" s="367"/>
      <c r="P7" s="367"/>
    </row>
    <row r="8" spans="1:16" ht="24" x14ac:dyDescent="0.25">
      <c r="A8" s="367"/>
      <c r="B8" s="367"/>
      <c r="C8" s="367"/>
      <c r="D8" s="367"/>
      <c r="E8" s="367"/>
      <c r="F8" s="367"/>
      <c r="G8" s="367"/>
      <c r="H8" s="223" t="s">
        <v>198</v>
      </c>
      <c r="I8" s="223" t="s">
        <v>199</v>
      </c>
      <c r="J8" s="223" t="s">
        <v>198</v>
      </c>
      <c r="K8" s="223" t="s">
        <v>199</v>
      </c>
      <c r="L8" s="367"/>
      <c r="M8" s="367"/>
      <c r="N8" s="367"/>
      <c r="O8" s="367"/>
      <c r="P8" s="367"/>
    </row>
    <row r="9" spans="1:16" x14ac:dyDescent="0.25">
      <c r="A9" s="223"/>
      <c r="B9" s="223" t="s">
        <v>125</v>
      </c>
      <c r="C9" s="223" t="s">
        <v>31</v>
      </c>
      <c r="D9" s="223" t="s">
        <v>34</v>
      </c>
      <c r="E9" s="223" t="s">
        <v>200</v>
      </c>
      <c r="F9" s="223" t="s">
        <v>37</v>
      </c>
      <c r="G9" s="223" t="s">
        <v>201</v>
      </c>
      <c r="H9" s="223" t="s">
        <v>202</v>
      </c>
      <c r="I9" s="223" t="s">
        <v>40</v>
      </c>
      <c r="J9" s="223" t="s">
        <v>42</v>
      </c>
      <c r="K9" s="223" t="s">
        <v>203</v>
      </c>
      <c r="L9" s="223"/>
      <c r="M9" s="223" t="s">
        <v>204</v>
      </c>
      <c r="N9" s="223" t="s">
        <v>205</v>
      </c>
      <c r="O9" s="223" t="s">
        <v>206</v>
      </c>
      <c r="P9" s="223" t="s">
        <v>207</v>
      </c>
    </row>
    <row r="10" spans="1:16" x14ac:dyDescent="0.25">
      <c r="A10" s="224"/>
      <c r="B10" s="224" t="s">
        <v>208</v>
      </c>
      <c r="C10" s="224" t="s">
        <v>209</v>
      </c>
      <c r="D10" s="224"/>
      <c r="E10" s="224"/>
      <c r="F10" s="224"/>
      <c r="G10" s="224"/>
      <c r="H10" s="224"/>
      <c r="I10" s="224"/>
      <c r="J10" s="224"/>
      <c r="K10" s="224"/>
      <c r="L10" s="224"/>
      <c r="M10" s="224" t="s">
        <v>29</v>
      </c>
      <c r="N10" s="224"/>
      <c r="O10" s="224"/>
      <c r="P10" s="224"/>
    </row>
    <row r="11" spans="1:16" ht="38.25" customHeight="1" x14ac:dyDescent="0.25">
      <c r="A11" s="225">
        <v>1</v>
      </c>
      <c r="B11" s="226" t="s">
        <v>210</v>
      </c>
      <c r="C11" s="226" t="s">
        <v>211</v>
      </c>
      <c r="D11" s="226" t="s">
        <v>212</v>
      </c>
      <c r="E11" s="227">
        <v>20</v>
      </c>
      <c r="F11" s="228">
        <v>0</v>
      </c>
      <c r="G11" s="228">
        <f>ROUND(E11*F11,6)</f>
        <v>0</v>
      </c>
      <c r="H11" s="229"/>
      <c r="I11" s="229">
        <v>0</v>
      </c>
      <c r="J11" s="229"/>
      <c r="K11" s="229">
        <f>ROUND(E11*J11,2)</f>
        <v>0</v>
      </c>
      <c r="L11" s="226"/>
      <c r="M11" s="226" t="s">
        <v>213</v>
      </c>
      <c r="N11" s="226" t="s">
        <v>214</v>
      </c>
      <c r="O11" s="226" t="s">
        <v>215</v>
      </c>
      <c r="P11" s="226" t="s">
        <v>216</v>
      </c>
    </row>
    <row r="12" spans="1:16" x14ac:dyDescent="0.25">
      <c r="A12" s="230"/>
      <c r="B12" s="231" t="s">
        <v>217</v>
      </c>
      <c r="C12" s="230" t="s">
        <v>218</v>
      </c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</row>
    <row r="13" spans="1:16" x14ac:dyDescent="0.25">
      <c r="A13" s="224"/>
      <c r="B13" s="224" t="s">
        <v>219</v>
      </c>
      <c r="C13" s="224" t="s">
        <v>209</v>
      </c>
      <c r="D13" s="224"/>
      <c r="E13" s="224"/>
      <c r="F13" s="224"/>
      <c r="G13" s="232">
        <f>SUM(G11:G12)</f>
        <v>0</v>
      </c>
      <c r="H13" s="224"/>
      <c r="I13" s="224">
        <f>SUM(I11:I12)</f>
        <v>0</v>
      </c>
      <c r="J13" s="224"/>
      <c r="K13" s="224">
        <f>SUM(K11:K12)</f>
        <v>0</v>
      </c>
      <c r="L13" s="224"/>
      <c r="M13" s="224"/>
      <c r="N13" s="224"/>
      <c r="O13" s="224"/>
      <c r="P13" s="224"/>
    </row>
    <row r="15" spans="1:16" x14ac:dyDescent="0.25">
      <c r="A15" s="224"/>
      <c r="B15" s="224" t="s">
        <v>125</v>
      </c>
      <c r="C15" s="224" t="s">
        <v>220</v>
      </c>
      <c r="D15" s="224"/>
      <c r="E15" s="224"/>
      <c r="F15" s="224"/>
      <c r="G15" s="224"/>
      <c r="H15" s="224"/>
      <c r="I15" s="224"/>
      <c r="J15" s="224"/>
      <c r="K15" s="224"/>
      <c r="L15" s="224"/>
      <c r="M15" s="224" t="s">
        <v>29</v>
      </c>
      <c r="N15" s="224"/>
      <c r="O15" s="224"/>
      <c r="P15" s="224"/>
    </row>
    <row r="16" spans="1:16" s="239" customFormat="1" ht="38.25" customHeight="1" x14ac:dyDescent="0.25">
      <c r="A16" s="225">
        <v>2</v>
      </c>
      <c r="B16" s="226" t="s">
        <v>221</v>
      </c>
      <c r="C16" s="226" t="s">
        <v>222</v>
      </c>
      <c r="D16" s="226" t="s">
        <v>223</v>
      </c>
      <c r="E16" s="227">
        <v>6</v>
      </c>
      <c r="F16" s="228">
        <v>0</v>
      </c>
      <c r="G16" s="228">
        <f>ROUND(E16*F16,6)</f>
        <v>0</v>
      </c>
      <c r="H16" s="229"/>
      <c r="I16" s="229">
        <v>0</v>
      </c>
      <c r="J16" s="229"/>
      <c r="K16" s="229">
        <f>ROUND(E16*J16,2)</f>
        <v>0</v>
      </c>
      <c r="L16" s="226"/>
      <c r="M16" s="226" t="s">
        <v>213</v>
      </c>
      <c r="N16" s="226" t="s">
        <v>214</v>
      </c>
      <c r="O16" s="226" t="s">
        <v>224</v>
      </c>
      <c r="P16" s="226" t="s">
        <v>225</v>
      </c>
    </row>
    <row r="17" spans="1:16" x14ac:dyDescent="0.25">
      <c r="A17" s="230"/>
      <c r="B17" s="231" t="s">
        <v>217</v>
      </c>
      <c r="C17" s="230" t="s">
        <v>226</v>
      </c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</row>
    <row r="18" spans="1:16" s="239" customFormat="1" ht="38.25" customHeight="1" x14ac:dyDescent="0.25">
      <c r="A18" s="225">
        <v>3</v>
      </c>
      <c r="B18" s="226" t="s">
        <v>227</v>
      </c>
      <c r="C18" s="226" t="s">
        <v>228</v>
      </c>
      <c r="D18" s="226" t="s">
        <v>223</v>
      </c>
      <c r="E18" s="227">
        <v>4</v>
      </c>
      <c r="F18" s="228">
        <v>0</v>
      </c>
      <c r="G18" s="228">
        <f>ROUND(E18*F18,6)</f>
        <v>0</v>
      </c>
      <c r="H18" s="229"/>
      <c r="I18" s="229">
        <v>0</v>
      </c>
      <c r="J18" s="229"/>
      <c r="K18" s="229">
        <f>ROUND(E18*J18,2)</f>
        <v>0</v>
      </c>
      <c r="L18" s="226"/>
      <c r="M18" s="226" t="s">
        <v>213</v>
      </c>
      <c r="N18" s="226" t="s">
        <v>214</v>
      </c>
      <c r="O18" s="226" t="s">
        <v>229</v>
      </c>
      <c r="P18" s="226" t="s">
        <v>230</v>
      </c>
    </row>
    <row r="19" spans="1:16" x14ac:dyDescent="0.25">
      <c r="A19" s="230"/>
      <c r="B19" s="231" t="s">
        <v>217</v>
      </c>
      <c r="C19" s="230" t="s">
        <v>231</v>
      </c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</row>
    <row r="20" spans="1:16" x14ac:dyDescent="0.25">
      <c r="A20" s="224"/>
      <c r="B20" s="224" t="s">
        <v>30</v>
      </c>
      <c r="C20" s="224" t="s">
        <v>220</v>
      </c>
      <c r="D20" s="224"/>
      <c r="E20" s="224"/>
      <c r="F20" s="224"/>
      <c r="G20" s="232">
        <f>SUM(G16:G19)</f>
        <v>0</v>
      </c>
      <c r="H20" s="224"/>
      <c r="I20" s="224">
        <f>SUM(I16:I19)</f>
        <v>0</v>
      </c>
      <c r="J20" s="224"/>
      <c r="K20" s="224">
        <f>SUM(K16:K19)</f>
        <v>0</v>
      </c>
      <c r="L20" s="224"/>
      <c r="M20" s="224"/>
      <c r="N20" s="224"/>
      <c r="O20" s="224"/>
      <c r="P20" s="224"/>
    </row>
    <row r="22" spans="1:16" x14ac:dyDescent="0.25">
      <c r="A22" s="224"/>
      <c r="B22" s="224" t="s">
        <v>42</v>
      </c>
      <c r="C22" s="224" t="s">
        <v>232</v>
      </c>
      <c r="D22" s="224"/>
      <c r="E22" s="224"/>
      <c r="F22" s="224"/>
      <c r="G22" s="224"/>
      <c r="H22" s="224"/>
      <c r="I22" s="224"/>
      <c r="J22" s="224"/>
      <c r="K22" s="224"/>
      <c r="L22" s="224"/>
      <c r="M22" s="224" t="s">
        <v>29</v>
      </c>
      <c r="N22" s="224"/>
      <c r="O22" s="224"/>
      <c r="P22" s="224"/>
    </row>
    <row r="23" spans="1:16" s="239" customFormat="1" ht="38.25" customHeight="1" x14ac:dyDescent="0.25">
      <c r="A23" s="225">
        <v>4</v>
      </c>
      <c r="B23" s="226" t="s">
        <v>233</v>
      </c>
      <c r="C23" s="226" t="s">
        <v>234</v>
      </c>
      <c r="D23" s="226" t="s">
        <v>235</v>
      </c>
      <c r="E23" s="227">
        <v>1</v>
      </c>
      <c r="F23" s="228">
        <v>0</v>
      </c>
      <c r="G23" s="228">
        <f>ROUND(E23*F23,6)</f>
        <v>0</v>
      </c>
      <c r="H23" s="229"/>
      <c r="I23" s="229">
        <v>0</v>
      </c>
      <c r="J23" s="229"/>
      <c r="K23" s="229">
        <f>ROUND(E23*J23,2)</f>
        <v>0</v>
      </c>
      <c r="L23" s="226"/>
      <c r="M23" s="226" t="s">
        <v>213</v>
      </c>
      <c r="N23" s="226" t="s">
        <v>214</v>
      </c>
      <c r="O23" s="226" t="s">
        <v>236</v>
      </c>
      <c r="P23" s="226" t="s">
        <v>237</v>
      </c>
    </row>
    <row r="24" spans="1:16" x14ac:dyDescent="0.25">
      <c r="A24" s="230"/>
      <c r="B24" s="231" t="s">
        <v>217</v>
      </c>
      <c r="C24" s="230" t="s">
        <v>238</v>
      </c>
      <c r="D24" s="230"/>
      <c r="E24" s="230"/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</row>
    <row r="25" spans="1:16" s="239" customFormat="1" ht="38.25" customHeight="1" x14ac:dyDescent="0.25">
      <c r="A25" s="225">
        <v>5</v>
      </c>
      <c r="B25" s="226" t="s">
        <v>239</v>
      </c>
      <c r="C25" s="226" t="s">
        <v>240</v>
      </c>
      <c r="D25" s="226" t="s">
        <v>241</v>
      </c>
      <c r="E25" s="227">
        <v>4</v>
      </c>
      <c r="F25" s="228">
        <v>0</v>
      </c>
      <c r="G25" s="228">
        <f>ROUND(E25*F25,6)</f>
        <v>0</v>
      </c>
      <c r="H25" s="229"/>
      <c r="I25" s="229">
        <v>0</v>
      </c>
      <c r="J25" s="229"/>
      <c r="K25" s="229">
        <f>ROUND(E25*J25,2)</f>
        <v>0</v>
      </c>
      <c r="L25" s="226"/>
      <c r="M25" s="226" t="s">
        <v>213</v>
      </c>
      <c r="N25" s="226" t="s">
        <v>214</v>
      </c>
      <c r="O25" s="226" t="s">
        <v>242</v>
      </c>
      <c r="P25" s="226" t="s">
        <v>230</v>
      </c>
    </row>
    <row r="26" spans="1:16" x14ac:dyDescent="0.25">
      <c r="A26" s="230"/>
      <c r="B26" s="231" t="s">
        <v>217</v>
      </c>
      <c r="C26" s="230" t="s">
        <v>243</v>
      </c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</row>
    <row r="27" spans="1:16" s="239" customFormat="1" ht="38.25" customHeight="1" x14ac:dyDescent="0.25">
      <c r="A27" s="225">
        <v>6</v>
      </c>
      <c r="B27" s="226" t="s">
        <v>244</v>
      </c>
      <c r="C27" s="226" t="s">
        <v>245</v>
      </c>
      <c r="D27" s="226" t="s">
        <v>246</v>
      </c>
      <c r="E27" s="227">
        <v>8</v>
      </c>
      <c r="F27" s="228">
        <v>0</v>
      </c>
      <c r="G27" s="228">
        <f>ROUND(E27*F27,6)</f>
        <v>0</v>
      </c>
      <c r="H27" s="229"/>
      <c r="I27" s="229">
        <v>0</v>
      </c>
      <c r="J27" s="229"/>
      <c r="K27" s="229">
        <f>ROUND(E27*J27,2)</f>
        <v>0</v>
      </c>
      <c r="L27" s="226"/>
      <c r="M27" s="226" t="s">
        <v>213</v>
      </c>
      <c r="N27" s="226" t="s">
        <v>214</v>
      </c>
      <c r="O27" s="226" t="s">
        <v>247</v>
      </c>
      <c r="P27" s="226" t="s">
        <v>248</v>
      </c>
    </row>
    <row r="28" spans="1:16" x14ac:dyDescent="0.25">
      <c r="A28" s="224"/>
      <c r="B28" s="224" t="s">
        <v>41</v>
      </c>
      <c r="C28" s="224" t="s">
        <v>232</v>
      </c>
      <c r="D28" s="224"/>
      <c r="E28" s="224"/>
      <c r="F28" s="224"/>
      <c r="G28" s="232">
        <f>SUM(G23:G27)</f>
        <v>0</v>
      </c>
      <c r="H28" s="224"/>
      <c r="I28" s="224">
        <f>SUM(I23:I27)</f>
        <v>0</v>
      </c>
      <c r="J28" s="224"/>
      <c r="K28" s="224">
        <f>SUM(K23:K27)</f>
        <v>0</v>
      </c>
      <c r="L28" s="224"/>
      <c r="M28" s="224"/>
      <c r="N28" s="224"/>
      <c r="O28" s="224"/>
      <c r="P28" s="224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H11" sqref="H11:H23"/>
    </sheetView>
  </sheetViews>
  <sheetFormatPr defaultRowHeight="15" x14ac:dyDescent="0.25"/>
  <cols>
    <col min="1" max="1" width="4.7109375" style="216" customWidth="1"/>
    <col min="2" max="2" width="16.28515625" style="216" customWidth="1"/>
    <col min="3" max="3" width="57.7109375" style="216" customWidth="1"/>
    <col min="4" max="4" width="8.28515625" style="216" customWidth="1"/>
    <col min="5" max="5" width="7.7109375" style="216" customWidth="1"/>
    <col min="6" max="7" width="9.5703125" style="216" customWidth="1"/>
    <col min="8" max="8" width="9.7109375" style="216" customWidth="1"/>
    <col min="9" max="9" width="18.7109375" style="216" customWidth="1"/>
    <col min="10" max="10" width="11.7109375" style="216" customWidth="1"/>
    <col min="11" max="11" width="18.7109375" style="216" customWidth="1"/>
    <col min="12" max="12" width="3.7109375" style="216" customWidth="1"/>
    <col min="13" max="13" width="5.7109375" style="216" customWidth="1"/>
    <col min="14" max="14" width="8.7109375" style="216" customWidth="1"/>
    <col min="15" max="15" width="20.7109375" style="216" customWidth="1"/>
    <col min="16" max="16" width="40.7109375" style="216" customWidth="1"/>
    <col min="17" max="256" width="9.140625" style="216"/>
    <col min="257" max="257" width="4.7109375" style="216" customWidth="1"/>
    <col min="258" max="258" width="16.28515625" style="216" customWidth="1"/>
    <col min="259" max="259" width="57.7109375" style="216" customWidth="1"/>
    <col min="260" max="260" width="8.28515625" style="216" customWidth="1"/>
    <col min="261" max="261" width="7.7109375" style="216" customWidth="1"/>
    <col min="262" max="263" width="9.5703125" style="216" customWidth="1"/>
    <col min="264" max="264" width="9.7109375" style="216" customWidth="1"/>
    <col min="265" max="265" width="18.7109375" style="216" customWidth="1"/>
    <col min="266" max="266" width="11.7109375" style="216" customWidth="1"/>
    <col min="267" max="267" width="18.7109375" style="216" customWidth="1"/>
    <col min="268" max="268" width="3.7109375" style="216" customWidth="1"/>
    <col min="269" max="269" width="5.7109375" style="216" customWidth="1"/>
    <col min="270" max="270" width="8.7109375" style="216" customWidth="1"/>
    <col min="271" max="271" width="20.7109375" style="216" customWidth="1"/>
    <col min="272" max="272" width="40.7109375" style="216" customWidth="1"/>
    <col min="273" max="512" width="9.140625" style="216"/>
    <col min="513" max="513" width="4.7109375" style="216" customWidth="1"/>
    <col min="514" max="514" width="16.28515625" style="216" customWidth="1"/>
    <col min="515" max="515" width="57.7109375" style="216" customWidth="1"/>
    <col min="516" max="516" width="8.28515625" style="216" customWidth="1"/>
    <col min="517" max="517" width="7.7109375" style="216" customWidth="1"/>
    <col min="518" max="519" width="9.5703125" style="216" customWidth="1"/>
    <col min="520" max="520" width="9.7109375" style="216" customWidth="1"/>
    <col min="521" max="521" width="18.7109375" style="216" customWidth="1"/>
    <col min="522" max="522" width="11.7109375" style="216" customWidth="1"/>
    <col min="523" max="523" width="18.7109375" style="216" customWidth="1"/>
    <col min="524" max="524" width="3.7109375" style="216" customWidth="1"/>
    <col min="525" max="525" width="5.7109375" style="216" customWidth="1"/>
    <col min="526" max="526" width="8.7109375" style="216" customWidth="1"/>
    <col min="527" max="527" width="20.7109375" style="216" customWidth="1"/>
    <col min="528" max="528" width="40.7109375" style="216" customWidth="1"/>
    <col min="529" max="768" width="9.140625" style="216"/>
    <col min="769" max="769" width="4.7109375" style="216" customWidth="1"/>
    <col min="770" max="770" width="16.28515625" style="216" customWidth="1"/>
    <col min="771" max="771" width="57.7109375" style="216" customWidth="1"/>
    <col min="772" max="772" width="8.28515625" style="216" customWidth="1"/>
    <col min="773" max="773" width="7.7109375" style="216" customWidth="1"/>
    <col min="774" max="775" width="9.5703125" style="216" customWidth="1"/>
    <col min="776" max="776" width="9.7109375" style="216" customWidth="1"/>
    <col min="777" max="777" width="18.7109375" style="216" customWidth="1"/>
    <col min="778" max="778" width="11.7109375" style="216" customWidth="1"/>
    <col min="779" max="779" width="18.7109375" style="216" customWidth="1"/>
    <col min="780" max="780" width="3.7109375" style="216" customWidth="1"/>
    <col min="781" max="781" width="5.7109375" style="216" customWidth="1"/>
    <col min="782" max="782" width="8.7109375" style="216" customWidth="1"/>
    <col min="783" max="783" width="20.7109375" style="216" customWidth="1"/>
    <col min="784" max="784" width="40.7109375" style="216" customWidth="1"/>
    <col min="785" max="1024" width="9.140625" style="216"/>
    <col min="1025" max="1025" width="4.7109375" style="216" customWidth="1"/>
    <col min="1026" max="1026" width="16.28515625" style="216" customWidth="1"/>
    <col min="1027" max="1027" width="57.7109375" style="216" customWidth="1"/>
    <col min="1028" max="1028" width="8.28515625" style="216" customWidth="1"/>
    <col min="1029" max="1029" width="7.7109375" style="216" customWidth="1"/>
    <col min="1030" max="1031" width="9.5703125" style="216" customWidth="1"/>
    <col min="1032" max="1032" width="9.7109375" style="216" customWidth="1"/>
    <col min="1033" max="1033" width="18.7109375" style="216" customWidth="1"/>
    <col min="1034" max="1034" width="11.7109375" style="216" customWidth="1"/>
    <col min="1035" max="1035" width="18.7109375" style="216" customWidth="1"/>
    <col min="1036" max="1036" width="3.7109375" style="216" customWidth="1"/>
    <col min="1037" max="1037" width="5.7109375" style="216" customWidth="1"/>
    <col min="1038" max="1038" width="8.7109375" style="216" customWidth="1"/>
    <col min="1039" max="1039" width="20.7109375" style="216" customWidth="1"/>
    <col min="1040" max="1040" width="40.7109375" style="216" customWidth="1"/>
    <col min="1041" max="1280" width="9.140625" style="216"/>
    <col min="1281" max="1281" width="4.7109375" style="216" customWidth="1"/>
    <col min="1282" max="1282" width="16.28515625" style="216" customWidth="1"/>
    <col min="1283" max="1283" width="57.7109375" style="216" customWidth="1"/>
    <col min="1284" max="1284" width="8.28515625" style="216" customWidth="1"/>
    <col min="1285" max="1285" width="7.7109375" style="216" customWidth="1"/>
    <col min="1286" max="1287" width="9.5703125" style="216" customWidth="1"/>
    <col min="1288" max="1288" width="9.7109375" style="216" customWidth="1"/>
    <col min="1289" max="1289" width="18.7109375" style="216" customWidth="1"/>
    <col min="1290" max="1290" width="11.7109375" style="216" customWidth="1"/>
    <col min="1291" max="1291" width="18.7109375" style="216" customWidth="1"/>
    <col min="1292" max="1292" width="3.7109375" style="216" customWidth="1"/>
    <col min="1293" max="1293" width="5.7109375" style="216" customWidth="1"/>
    <col min="1294" max="1294" width="8.7109375" style="216" customWidth="1"/>
    <col min="1295" max="1295" width="20.7109375" style="216" customWidth="1"/>
    <col min="1296" max="1296" width="40.7109375" style="216" customWidth="1"/>
    <col min="1297" max="1536" width="9.140625" style="216"/>
    <col min="1537" max="1537" width="4.7109375" style="216" customWidth="1"/>
    <col min="1538" max="1538" width="16.28515625" style="216" customWidth="1"/>
    <col min="1539" max="1539" width="57.7109375" style="216" customWidth="1"/>
    <col min="1540" max="1540" width="8.28515625" style="216" customWidth="1"/>
    <col min="1541" max="1541" width="7.7109375" style="216" customWidth="1"/>
    <col min="1542" max="1543" width="9.5703125" style="216" customWidth="1"/>
    <col min="1544" max="1544" width="9.7109375" style="216" customWidth="1"/>
    <col min="1545" max="1545" width="18.7109375" style="216" customWidth="1"/>
    <col min="1546" max="1546" width="11.7109375" style="216" customWidth="1"/>
    <col min="1547" max="1547" width="18.7109375" style="216" customWidth="1"/>
    <col min="1548" max="1548" width="3.7109375" style="216" customWidth="1"/>
    <col min="1549" max="1549" width="5.7109375" style="216" customWidth="1"/>
    <col min="1550" max="1550" width="8.7109375" style="216" customWidth="1"/>
    <col min="1551" max="1551" width="20.7109375" style="216" customWidth="1"/>
    <col min="1552" max="1552" width="40.7109375" style="216" customWidth="1"/>
    <col min="1553" max="1792" width="9.140625" style="216"/>
    <col min="1793" max="1793" width="4.7109375" style="216" customWidth="1"/>
    <col min="1794" max="1794" width="16.28515625" style="216" customWidth="1"/>
    <col min="1795" max="1795" width="57.7109375" style="216" customWidth="1"/>
    <col min="1796" max="1796" width="8.28515625" style="216" customWidth="1"/>
    <col min="1797" max="1797" width="7.7109375" style="216" customWidth="1"/>
    <col min="1798" max="1799" width="9.5703125" style="216" customWidth="1"/>
    <col min="1800" max="1800" width="9.7109375" style="216" customWidth="1"/>
    <col min="1801" max="1801" width="18.7109375" style="216" customWidth="1"/>
    <col min="1802" max="1802" width="11.7109375" style="216" customWidth="1"/>
    <col min="1803" max="1803" width="18.7109375" style="216" customWidth="1"/>
    <col min="1804" max="1804" width="3.7109375" style="216" customWidth="1"/>
    <col min="1805" max="1805" width="5.7109375" style="216" customWidth="1"/>
    <col min="1806" max="1806" width="8.7109375" style="216" customWidth="1"/>
    <col min="1807" max="1807" width="20.7109375" style="216" customWidth="1"/>
    <col min="1808" max="1808" width="40.7109375" style="216" customWidth="1"/>
    <col min="1809" max="2048" width="9.140625" style="216"/>
    <col min="2049" max="2049" width="4.7109375" style="216" customWidth="1"/>
    <col min="2050" max="2050" width="16.28515625" style="216" customWidth="1"/>
    <col min="2051" max="2051" width="57.7109375" style="216" customWidth="1"/>
    <col min="2052" max="2052" width="8.28515625" style="216" customWidth="1"/>
    <col min="2053" max="2053" width="7.7109375" style="216" customWidth="1"/>
    <col min="2054" max="2055" width="9.5703125" style="216" customWidth="1"/>
    <col min="2056" max="2056" width="9.7109375" style="216" customWidth="1"/>
    <col min="2057" max="2057" width="18.7109375" style="216" customWidth="1"/>
    <col min="2058" max="2058" width="11.7109375" style="216" customWidth="1"/>
    <col min="2059" max="2059" width="18.7109375" style="216" customWidth="1"/>
    <col min="2060" max="2060" width="3.7109375" style="216" customWidth="1"/>
    <col min="2061" max="2061" width="5.7109375" style="216" customWidth="1"/>
    <col min="2062" max="2062" width="8.7109375" style="216" customWidth="1"/>
    <col min="2063" max="2063" width="20.7109375" style="216" customWidth="1"/>
    <col min="2064" max="2064" width="40.7109375" style="216" customWidth="1"/>
    <col min="2065" max="2304" width="9.140625" style="216"/>
    <col min="2305" max="2305" width="4.7109375" style="216" customWidth="1"/>
    <col min="2306" max="2306" width="16.28515625" style="216" customWidth="1"/>
    <col min="2307" max="2307" width="57.7109375" style="216" customWidth="1"/>
    <col min="2308" max="2308" width="8.28515625" style="216" customWidth="1"/>
    <col min="2309" max="2309" width="7.7109375" style="216" customWidth="1"/>
    <col min="2310" max="2311" width="9.5703125" style="216" customWidth="1"/>
    <col min="2312" max="2312" width="9.7109375" style="216" customWidth="1"/>
    <col min="2313" max="2313" width="18.7109375" style="216" customWidth="1"/>
    <col min="2314" max="2314" width="11.7109375" style="216" customWidth="1"/>
    <col min="2315" max="2315" width="18.7109375" style="216" customWidth="1"/>
    <col min="2316" max="2316" width="3.7109375" style="216" customWidth="1"/>
    <col min="2317" max="2317" width="5.7109375" style="216" customWidth="1"/>
    <col min="2318" max="2318" width="8.7109375" style="216" customWidth="1"/>
    <col min="2319" max="2319" width="20.7109375" style="216" customWidth="1"/>
    <col min="2320" max="2320" width="40.7109375" style="216" customWidth="1"/>
    <col min="2321" max="2560" width="9.140625" style="216"/>
    <col min="2561" max="2561" width="4.7109375" style="216" customWidth="1"/>
    <col min="2562" max="2562" width="16.28515625" style="216" customWidth="1"/>
    <col min="2563" max="2563" width="57.7109375" style="216" customWidth="1"/>
    <col min="2564" max="2564" width="8.28515625" style="216" customWidth="1"/>
    <col min="2565" max="2565" width="7.7109375" style="216" customWidth="1"/>
    <col min="2566" max="2567" width="9.5703125" style="216" customWidth="1"/>
    <col min="2568" max="2568" width="9.7109375" style="216" customWidth="1"/>
    <col min="2569" max="2569" width="18.7109375" style="216" customWidth="1"/>
    <col min="2570" max="2570" width="11.7109375" style="216" customWidth="1"/>
    <col min="2571" max="2571" width="18.7109375" style="216" customWidth="1"/>
    <col min="2572" max="2572" width="3.7109375" style="216" customWidth="1"/>
    <col min="2573" max="2573" width="5.7109375" style="216" customWidth="1"/>
    <col min="2574" max="2574" width="8.7109375" style="216" customWidth="1"/>
    <col min="2575" max="2575" width="20.7109375" style="216" customWidth="1"/>
    <col min="2576" max="2576" width="40.7109375" style="216" customWidth="1"/>
    <col min="2577" max="2816" width="9.140625" style="216"/>
    <col min="2817" max="2817" width="4.7109375" style="216" customWidth="1"/>
    <col min="2818" max="2818" width="16.28515625" style="216" customWidth="1"/>
    <col min="2819" max="2819" width="57.7109375" style="216" customWidth="1"/>
    <col min="2820" max="2820" width="8.28515625" style="216" customWidth="1"/>
    <col min="2821" max="2821" width="7.7109375" style="216" customWidth="1"/>
    <col min="2822" max="2823" width="9.5703125" style="216" customWidth="1"/>
    <col min="2824" max="2824" width="9.7109375" style="216" customWidth="1"/>
    <col min="2825" max="2825" width="18.7109375" style="216" customWidth="1"/>
    <col min="2826" max="2826" width="11.7109375" style="216" customWidth="1"/>
    <col min="2827" max="2827" width="18.7109375" style="216" customWidth="1"/>
    <col min="2828" max="2828" width="3.7109375" style="216" customWidth="1"/>
    <col min="2829" max="2829" width="5.7109375" style="216" customWidth="1"/>
    <col min="2830" max="2830" width="8.7109375" style="216" customWidth="1"/>
    <col min="2831" max="2831" width="20.7109375" style="216" customWidth="1"/>
    <col min="2832" max="2832" width="40.7109375" style="216" customWidth="1"/>
    <col min="2833" max="3072" width="9.140625" style="216"/>
    <col min="3073" max="3073" width="4.7109375" style="216" customWidth="1"/>
    <col min="3074" max="3074" width="16.28515625" style="216" customWidth="1"/>
    <col min="3075" max="3075" width="57.7109375" style="216" customWidth="1"/>
    <col min="3076" max="3076" width="8.28515625" style="216" customWidth="1"/>
    <col min="3077" max="3077" width="7.7109375" style="216" customWidth="1"/>
    <col min="3078" max="3079" width="9.5703125" style="216" customWidth="1"/>
    <col min="3080" max="3080" width="9.7109375" style="216" customWidth="1"/>
    <col min="3081" max="3081" width="18.7109375" style="216" customWidth="1"/>
    <col min="3082" max="3082" width="11.7109375" style="216" customWidth="1"/>
    <col min="3083" max="3083" width="18.7109375" style="216" customWidth="1"/>
    <col min="3084" max="3084" width="3.7109375" style="216" customWidth="1"/>
    <col min="3085" max="3085" width="5.7109375" style="216" customWidth="1"/>
    <col min="3086" max="3086" width="8.7109375" style="216" customWidth="1"/>
    <col min="3087" max="3087" width="20.7109375" style="216" customWidth="1"/>
    <col min="3088" max="3088" width="40.7109375" style="216" customWidth="1"/>
    <col min="3089" max="3328" width="9.140625" style="216"/>
    <col min="3329" max="3329" width="4.7109375" style="216" customWidth="1"/>
    <col min="3330" max="3330" width="16.28515625" style="216" customWidth="1"/>
    <col min="3331" max="3331" width="57.7109375" style="216" customWidth="1"/>
    <col min="3332" max="3332" width="8.28515625" style="216" customWidth="1"/>
    <col min="3333" max="3333" width="7.7109375" style="216" customWidth="1"/>
    <col min="3334" max="3335" width="9.5703125" style="216" customWidth="1"/>
    <col min="3336" max="3336" width="9.7109375" style="216" customWidth="1"/>
    <col min="3337" max="3337" width="18.7109375" style="216" customWidth="1"/>
    <col min="3338" max="3338" width="11.7109375" style="216" customWidth="1"/>
    <col min="3339" max="3339" width="18.7109375" style="216" customWidth="1"/>
    <col min="3340" max="3340" width="3.7109375" style="216" customWidth="1"/>
    <col min="3341" max="3341" width="5.7109375" style="216" customWidth="1"/>
    <col min="3342" max="3342" width="8.7109375" style="216" customWidth="1"/>
    <col min="3343" max="3343" width="20.7109375" style="216" customWidth="1"/>
    <col min="3344" max="3344" width="40.7109375" style="216" customWidth="1"/>
    <col min="3345" max="3584" width="9.140625" style="216"/>
    <col min="3585" max="3585" width="4.7109375" style="216" customWidth="1"/>
    <col min="3586" max="3586" width="16.28515625" style="216" customWidth="1"/>
    <col min="3587" max="3587" width="57.7109375" style="216" customWidth="1"/>
    <col min="3588" max="3588" width="8.28515625" style="216" customWidth="1"/>
    <col min="3589" max="3589" width="7.7109375" style="216" customWidth="1"/>
    <col min="3590" max="3591" width="9.5703125" style="216" customWidth="1"/>
    <col min="3592" max="3592" width="9.7109375" style="216" customWidth="1"/>
    <col min="3593" max="3593" width="18.7109375" style="216" customWidth="1"/>
    <col min="3594" max="3594" width="11.7109375" style="216" customWidth="1"/>
    <col min="3595" max="3595" width="18.7109375" style="216" customWidth="1"/>
    <col min="3596" max="3596" width="3.7109375" style="216" customWidth="1"/>
    <col min="3597" max="3597" width="5.7109375" style="216" customWidth="1"/>
    <col min="3598" max="3598" width="8.7109375" style="216" customWidth="1"/>
    <col min="3599" max="3599" width="20.7109375" style="216" customWidth="1"/>
    <col min="3600" max="3600" width="40.7109375" style="216" customWidth="1"/>
    <col min="3601" max="3840" width="9.140625" style="216"/>
    <col min="3841" max="3841" width="4.7109375" style="216" customWidth="1"/>
    <col min="3842" max="3842" width="16.28515625" style="216" customWidth="1"/>
    <col min="3843" max="3843" width="57.7109375" style="216" customWidth="1"/>
    <col min="3844" max="3844" width="8.28515625" style="216" customWidth="1"/>
    <col min="3845" max="3845" width="7.7109375" style="216" customWidth="1"/>
    <col min="3846" max="3847" width="9.5703125" style="216" customWidth="1"/>
    <col min="3848" max="3848" width="9.7109375" style="216" customWidth="1"/>
    <col min="3849" max="3849" width="18.7109375" style="216" customWidth="1"/>
    <col min="3850" max="3850" width="11.7109375" style="216" customWidth="1"/>
    <col min="3851" max="3851" width="18.7109375" style="216" customWidth="1"/>
    <col min="3852" max="3852" width="3.7109375" style="216" customWidth="1"/>
    <col min="3853" max="3853" width="5.7109375" style="216" customWidth="1"/>
    <col min="3854" max="3854" width="8.7109375" style="216" customWidth="1"/>
    <col min="3855" max="3855" width="20.7109375" style="216" customWidth="1"/>
    <col min="3856" max="3856" width="40.7109375" style="216" customWidth="1"/>
    <col min="3857" max="4096" width="9.140625" style="216"/>
    <col min="4097" max="4097" width="4.7109375" style="216" customWidth="1"/>
    <col min="4098" max="4098" width="16.28515625" style="216" customWidth="1"/>
    <col min="4099" max="4099" width="57.7109375" style="216" customWidth="1"/>
    <col min="4100" max="4100" width="8.28515625" style="216" customWidth="1"/>
    <col min="4101" max="4101" width="7.7109375" style="216" customWidth="1"/>
    <col min="4102" max="4103" width="9.5703125" style="216" customWidth="1"/>
    <col min="4104" max="4104" width="9.7109375" style="216" customWidth="1"/>
    <col min="4105" max="4105" width="18.7109375" style="216" customWidth="1"/>
    <col min="4106" max="4106" width="11.7109375" style="216" customWidth="1"/>
    <col min="4107" max="4107" width="18.7109375" style="216" customWidth="1"/>
    <col min="4108" max="4108" width="3.7109375" style="216" customWidth="1"/>
    <col min="4109" max="4109" width="5.7109375" style="216" customWidth="1"/>
    <col min="4110" max="4110" width="8.7109375" style="216" customWidth="1"/>
    <col min="4111" max="4111" width="20.7109375" style="216" customWidth="1"/>
    <col min="4112" max="4112" width="40.7109375" style="216" customWidth="1"/>
    <col min="4113" max="4352" width="9.140625" style="216"/>
    <col min="4353" max="4353" width="4.7109375" style="216" customWidth="1"/>
    <col min="4354" max="4354" width="16.28515625" style="216" customWidth="1"/>
    <col min="4355" max="4355" width="57.7109375" style="216" customWidth="1"/>
    <col min="4356" max="4356" width="8.28515625" style="216" customWidth="1"/>
    <col min="4357" max="4357" width="7.7109375" style="216" customWidth="1"/>
    <col min="4358" max="4359" width="9.5703125" style="216" customWidth="1"/>
    <col min="4360" max="4360" width="9.7109375" style="216" customWidth="1"/>
    <col min="4361" max="4361" width="18.7109375" style="216" customWidth="1"/>
    <col min="4362" max="4362" width="11.7109375" style="216" customWidth="1"/>
    <col min="4363" max="4363" width="18.7109375" style="216" customWidth="1"/>
    <col min="4364" max="4364" width="3.7109375" style="216" customWidth="1"/>
    <col min="4365" max="4365" width="5.7109375" style="216" customWidth="1"/>
    <col min="4366" max="4366" width="8.7109375" style="216" customWidth="1"/>
    <col min="4367" max="4367" width="20.7109375" style="216" customWidth="1"/>
    <col min="4368" max="4368" width="40.7109375" style="216" customWidth="1"/>
    <col min="4369" max="4608" width="9.140625" style="216"/>
    <col min="4609" max="4609" width="4.7109375" style="216" customWidth="1"/>
    <col min="4610" max="4610" width="16.28515625" style="216" customWidth="1"/>
    <col min="4611" max="4611" width="57.7109375" style="216" customWidth="1"/>
    <col min="4612" max="4612" width="8.28515625" style="216" customWidth="1"/>
    <col min="4613" max="4613" width="7.7109375" style="216" customWidth="1"/>
    <col min="4614" max="4615" width="9.5703125" style="216" customWidth="1"/>
    <col min="4616" max="4616" width="9.7109375" style="216" customWidth="1"/>
    <col min="4617" max="4617" width="18.7109375" style="216" customWidth="1"/>
    <col min="4618" max="4618" width="11.7109375" style="216" customWidth="1"/>
    <col min="4619" max="4619" width="18.7109375" style="216" customWidth="1"/>
    <col min="4620" max="4620" width="3.7109375" style="216" customWidth="1"/>
    <col min="4621" max="4621" width="5.7109375" style="216" customWidth="1"/>
    <col min="4622" max="4622" width="8.7109375" style="216" customWidth="1"/>
    <col min="4623" max="4623" width="20.7109375" style="216" customWidth="1"/>
    <col min="4624" max="4624" width="40.7109375" style="216" customWidth="1"/>
    <col min="4625" max="4864" width="9.140625" style="216"/>
    <col min="4865" max="4865" width="4.7109375" style="216" customWidth="1"/>
    <col min="4866" max="4866" width="16.28515625" style="216" customWidth="1"/>
    <col min="4867" max="4867" width="57.7109375" style="216" customWidth="1"/>
    <col min="4868" max="4868" width="8.28515625" style="216" customWidth="1"/>
    <col min="4869" max="4869" width="7.7109375" style="216" customWidth="1"/>
    <col min="4870" max="4871" width="9.5703125" style="216" customWidth="1"/>
    <col min="4872" max="4872" width="9.7109375" style="216" customWidth="1"/>
    <col min="4873" max="4873" width="18.7109375" style="216" customWidth="1"/>
    <col min="4874" max="4874" width="11.7109375" style="216" customWidth="1"/>
    <col min="4875" max="4875" width="18.7109375" style="216" customWidth="1"/>
    <col min="4876" max="4876" width="3.7109375" style="216" customWidth="1"/>
    <col min="4877" max="4877" width="5.7109375" style="216" customWidth="1"/>
    <col min="4878" max="4878" width="8.7109375" style="216" customWidth="1"/>
    <col min="4879" max="4879" width="20.7109375" style="216" customWidth="1"/>
    <col min="4880" max="4880" width="40.7109375" style="216" customWidth="1"/>
    <col min="4881" max="5120" width="9.140625" style="216"/>
    <col min="5121" max="5121" width="4.7109375" style="216" customWidth="1"/>
    <col min="5122" max="5122" width="16.28515625" style="216" customWidth="1"/>
    <col min="5123" max="5123" width="57.7109375" style="216" customWidth="1"/>
    <col min="5124" max="5124" width="8.28515625" style="216" customWidth="1"/>
    <col min="5125" max="5125" width="7.7109375" style="216" customWidth="1"/>
    <col min="5126" max="5127" width="9.5703125" style="216" customWidth="1"/>
    <col min="5128" max="5128" width="9.7109375" style="216" customWidth="1"/>
    <col min="5129" max="5129" width="18.7109375" style="216" customWidth="1"/>
    <col min="5130" max="5130" width="11.7109375" style="216" customWidth="1"/>
    <col min="5131" max="5131" width="18.7109375" style="216" customWidth="1"/>
    <col min="5132" max="5132" width="3.7109375" style="216" customWidth="1"/>
    <col min="5133" max="5133" width="5.7109375" style="216" customWidth="1"/>
    <col min="5134" max="5134" width="8.7109375" style="216" customWidth="1"/>
    <col min="5135" max="5135" width="20.7109375" style="216" customWidth="1"/>
    <col min="5136" max="5136" width="40.7109375" style="216" customWidth="1"/>
    <col min="5137" max="5376" width="9.140625" style="216"/>
    <col min="5377" max="5377" width="4.7109375" style="216" customWidth="1"/>
    <col min="5378" max="5378" width="16.28515625" style="216" customWidth="1"/>
    <col min="5379" max="5379" width="57.7109375" style="216" customWidth="1"/>
    <col min="5380" max="5380" width="8.28515625" style="216" customWidth="1"/>
    <col min="5381" max="5381" width="7.7109375" style="216" customWidth="1"/>
    <col min="5382" max="5383" width="9.5703125" style="216" customWidth="1"/>
    <col min="5384" max="5384" width="9.7109375" style="216" customWidth="1"/>
    <col min="5385" max="5385" width="18.7109375" style="216" customWidth="1"/>
    <col min="5386" max="5386" width="11.7109375" style="216" customWidth="1"/>
    <col min="5387" max="5387" width="18.7109375" style="216" customWidth="1"/>
    <col min="5388" max="5388" width="3.7109375" style="216" customWidth="1"/>
    <col min="5389" max="5389" width="5.7109375" style="216" customWidth="1"/>
    <col min="5390" max="5390" width="8.7109375" style="216" customWidth="1"/>
    <col min="5391" max="5391" width="20.7109375" style="216" customWidth="1"/>
    <col min="5392" max="5392" width="40.7109375" style="216" customWidth="1"/>
    <col min="5393" max="5632" width="9.140625" style="216"/>
    <col min="5633" max="5633" width="4.7109375" style="216" customWidth="1"/>
    <col min="5634" max="5634" width="16.28515625" style="216" customWidth="1"/>
    <col min="5635" max="5635" width="57.7109375" style="216" customWidth="1"/>
    <col min="5636" max="5636" width="8.28515625" style="216" customWidth="1"/>
    <col min="5637" max="5637" width="7.7109375" style="216" customWidth="1"/>
    <col min="5638" max="5639" width="9.5703125" style="216" customWidth="1"/>
    <col min="5640" max="5640" width="9.7109375" style="216" customWidth="1"/>
    <col min="5641" max="5641" width="18.7109375" style="216" customWidth="1"/>
    <col min="5642" max="5642" width="11.7109375" style="216" customWidth="1"/>
    <col min="5643" max="5643" width="18.7109375" style="216" customWidth="1"/>
    <col min="5644" max="5644" width="3.7109375" style="216" customWidth="1"/>
    <col min="5645" max="5645" width="5.7109375" style="216" customWidth="1"/>
    <col min="5646" max="5646" width="8.7109375" style="216" customWidth="1"/>
    <col min="5647" max="5647" width="20.7109375" style="216" customWidth="1"/>
    <col min="5648" max="5648" width="40.7109375" style="216" customWidth="1"/>
    <col min="5649" max="5888" width="9.140625" style="216"/>
    <col min="5889" max="5889" width="4.7109375" style="216" customWidth="1"/>
    <col min="5890" max="5890" width="16.28515625" style="216" customWidth="1"/>
    <col min="5891" max="5891" width="57.7109375" style="216" customWidth="1"/>
    <col min="5892" max="5892" width="8.28515625" style="216" customWidth="1"/>
    <col min="5893" max="5893" width="7.7109375" style="216" customWidth="1"/>
    <col min="5894" max="5895" width="9.5703125" style="216" customWidth="1"/>
    <col min="5896" max="5896" width="9.7109375" style="216" customWidth="1"/>
    <col min="5897" max="5897" width="18.7109375" style="216" customWidth="1"/>
    <col min="5898" max="5898" width="11.7109375" style="216" customWidth="1"/>
    <col min="5899" max="5899" width="18.7109375" style="216" customWidth="1"/>
    <col min="5900" max="5900" width="3.7109375" style="216" customWidth="1"/>
    <col min="5901" max="5901" width="5.7109375" style="216" customWidth="1"/>
    <col min="5902" max="5902" width="8.7109375" style="216" customWidth="1"/>
    <col min="5903" max="5903" width="20.7109375" style="216" customWidth="1"/>
    <col min="5904" max="5904" width="40.7109375" style="216" customWidth="1"/>
    <col min="5905" max="6144" width="9.140625" style="216"/>
    <col min="6145" max="6145" width="4.7109375" style="216" customWidth="1"/>
    <col min="6146" max="6146" width="16.28515625" style="216" customWidth="1"/>
    <col min="6147" max="6147" width="57.7109375" style="216" customWidth="1"/>
    <col min="6148" max="6148" width="8.28515625" style="216" customWidth="1"/>
    <col min="6149" max="6149" width="7.7109375" style="216" customWidth="1"/>
    <col min="6150" max="6151" width="9.5703125" style="216" customWidth="1"/>
    <col min="6152" max="6152" width="9.7109375" style="216" customWidth="1"/>
    <col min="6153" max="6153" width="18.7109375" style="216" customWidth="1"/>
    <col min="6154" max="6154" width="11.7109375" style="216" customWidth="1"/>
    <col min="6155" max="6155" width="18.7109375" style="216" customWidth="1"/>
    <col min="6156" max="6156" width="3.7109375" style="216" customWidth="1"/>
    <col min="6157" max="6157" width="5.7109375" style="216" customWidth="1"/>
    <col min="6158" max="6158" width="8.7109375" style="216" customWidth="1"/>
    <col min="6159" max="6159" width="20.7109375" style="216" customWidth="1"/>
    <col min="6160" max="6160" width="40.7109375" style="216" customWidth="1"/>
    <col min="6161" max="6400" width="9.140625" style="216"/>
    <col min="6401" max="6401" width="4.7109375" style="216" customWidth="1"/>
    <col min="6402" max="6402" width="16.28515625" style="216" customWidth="1"/>
    <col min="6403" max="6403" width="57.7109375" style="216" customWidth="1"/>
    <col min="6404" max="6404" width="8.28515625" style="216" customWidth="1"/>
    <col min="6405" max="6405" width="7.7109375" style="216" customWidth="1"/>
    <col min="6406" max="6407" width="9.5703125" style="216" customWidth="1"/>
    <col min="6408" max="6408" width="9.7109375" style="216" customWidth="1"/>
    <col min="6409" max="6409" width="18.7109375" style="216" customWidth="1"/>
    <col min="6410" max="6410" width="11.7109375" style="216" customWidth="1"/>
    <col min="6411" max="6411" width="18.7109375" style="216" customWidth="1"/>
    <col min="6412" max="6412" width="3.7109375" style="216" customWidth="1"/>
    <col min="6413" max="6413" width="5.7109375" style="216" customWidth="1"/>
    <col min="6414" max="6414" width="8.7109375" style="216" customWidth="1"/>
    <col min="6415" max="6415" width="20.7109375" style="216" customWidth="1"/>
    <col min="6416" max="6416" width="40.7109375" style="216" customWidth="1"/>
    <col min="6417" max="6656" width="9.140625" style="216"/>
    <col min="6657" max="6657" width="4.7109375" style="216" customWidth="1"/>
    <col min="6658" max="6658" width="16.28515625" style="216" customWidth="1"/>
    <col min="6659" max="6659" width="57.7109375" style="216" customWidth="1"/>
    <col min="6660" max="6660" width="8.28515625" style="216" customWidth="1"/>
    <col min="6661" max="6661" width="7.7109375" style="216" customWidth="1"/>
    <col min="6662" max="6663" width="9.5703125" style="216" customWidth="1"/>
    <col min="6664" max="6664" width="9.7109375" style="216" customWidth="1"/>
    <col min="6665" max="6665" width="18.7109375" style="216" customWidth="1"/>
    <col min="6666" max="6666" width="11.7109375" style="216" customWidth="1"/>
    <col min="6667" max="6667" width="18.7109375" style="216" customWidth="1"/>
    <col min="6668" max="6668" width="3.7109375" style="216" customWidth="1"/>
    <col min="6669" max="6669" width="5.7109375" style="216" customWidth="1"/>
    <col min="6670" max="6670" width="8.7109375" style="216" customWidth="1"/>
    <col min="6671" max="6671" width="20.7109375" style="216" customWidth="1"/>
    <col min="6672" max="6672" width="40.7109375" style="216" customWidth="1"/>
    <col min="6673" max="6912" width="9.140625" style="216"/>
    <col min="6913" max="6913" width="4.7109375" style="216" customWidth="1"/>
    <col min="6914" max="6914" width="16.28515625" style="216" customWidth="1"/>
    <col min="6915" max="6915" width="57.7109375" style="216" customWidth="1"/>
    <col min="6916" max="6916" width="8.28515625" style="216" customWidth="1"/>
    <col min="6917" max="6917" width="7.7109375" style="216" customWidth="1"/>
    <col min="6918" max="6919" width="9.5703125" style="216" customWidth="1"/>
    <col min="6920" max="6920" width="9.7109375" style="216" customWidth="1"/>
    <col min="6921" max="6921" width="18.7109375" style="216" customWidth="1"/>
    <col min="6922" max="6922" width="11.7109375" style="216" customWidth="1"/>
    <col min="6923" max="6923" width="18.7109375" style="216" customWidth="1"/>
    <col min="6924" max="6924" width="3.7109375" style="216" customWidth="1"/>
    <col min="6925" max="6925" width="5.7109375" style="216" customWidth="1"/>
    <col min="6926" max="6926" width="8.7109375" style="216" customWidth="1"/>
    <col min="6927" max="6927" width="20.7109375" style="216" customWidth="1"/>
    <col min="6928" max="6928" width="40.7109375" style="216" customWidth="1"/>
    <col min="6929" max="7168" width="9.140625" style="216"/>
    <col min="7169" max="7169" width="4.7109375" style="216" customWidth="1"/>
    <col min="7170" max="7170" width="16.28515625" style="216" customWidth="1"/>
    <col min="7171" max="7171" width="57.7109375" style="216" customWidth="1"/>
    <col min="7172" max="7172" width="8.28515625" style="216" customWidth="1"/>
    <col min="7173" max="7173" width="7.7109375" style="216" customWidth="1"/>
    <col min="7174" max="7175" width="9.5703125" style="216" customWidth="1"/>
    <col min="7176" max="7176" width="9.7109375" style="216" customWidth="1"/>
    <col min="7177" max="7177" width="18.7109375" style="216" customWidth="1"/>
    <col min="7178" max="7178" width="11.7109375" style="216" customWidth="1"/>
    <col min="7179" max="7179" width="18.7109375" style="216" customWidth="1"/>
    <col min="7180" max="7180" width="3.7109375" style="216" customWidth="1"/>
    <col min="7181" max="7181" width="5.7109375" style="216" customWidth="1"/>
    <col min="7182" max="7182" width="8.7109375" style="216" customWidth="1"/>
    <col min="7183" max="7183" width="20.7109375" style="216" customWidth="1"/>
    <col min="7184" max="7184" width="40.7109375" style="216" customWidth="1"/>
    <col min="7185" max="7424" width="9.140625" style="216"/>
    <col min="7425" max="7425" width="4.7109375" style="216" customWidth="1"/>
    <col min="7426" max="7426" width="16.28515625" style="216" customWidth="1"/>
    <col min="7427" max="7427" width="57.7109375" style="216" customWidth="1"/>
    <col min="7428" max="7428" width="8.28515625" style="216" customWidth="1"/>
    <col min="7429" max="7429" width="7.7109375" style="216" customWidth="1"/>
    <col min="7430" max="7431" width="9.5703125" style="216" customWidth="1"/>
    <col min="7432" max="7432" width="9.7109375" style="216" customWidth="1"/>
    <col min="7433" max="7433" width="18.7109375" style="216" customWidth="1"/>
    <col min="7434" max="7434" width="11.7109375" style="216" customWidth="1"/>
    <col min="7435" max="7435" width="18.7109375" style="216" customWidth="1"/>
    <col min="7436" max="7436" width="3.7109375" style="216" customWidth="1"/>
    <col min="7437" max="7437" width="5.7109375" style="216" customWidth="1"/>
    <col min="7438" max="7438" width="8.7109375" style="216" customWidth="1"/>
    <col min="7439" max="7439" width="20.7109375" style="216" customWidth="1"/>
    <col min="7440" max="7440" width="40.7109375" style="216" customWidth="1"/>
    <col min="7441" max="7680" width="9.140625" style="216"/>
    <col min="7681" max="7681" width="4.7109375" style="216" customWidth="1"/>
    <col min="7682" max="7682" width="16.28515625" style="216" customWidth="1"/>
    <col min="7683" max="7683" width="57.7109375" style="216" customWidth="1"/>
    <col min="7684" max="7684" width="8.28515625" style="216" customWidth="1"/>
    <col min="7685" max="7685" width="7.7109375" style="216" customWidth="1"/>
    <col min="7686" max="7687" width="9.5703125" style="216" customWidth="1"/>
    <col min="7688" max="7688" width="9.7109375" style="216" customWidth="1"/>
    <col min="7689" max="7689" width="18.7109375" style="216" customWidth="1"/>
    <col min="7690" max="7690" width="11.7109375" style="216" customWidth="1"/>
    <col min="7691" max="7691" width="18.7109375" style="216" customWidth="1"/>
    <col min="7692" max="7692" width="3.7109375" style="216" customWidth="1"/>
    <col min="7693" max="7693" width="5.7109375" style="216" customWidth="1"/>
    <col min="7694" max="7694" width="8.7109375" style="216" customWidth="1"/>
    <col min="7695" max="7695" width="20.7109375" style="216" customWidth="1"/>
    <col min="7696" max="7696" width="40.7109375" style="216" customWidth="1"/>
    <col min="7697" max="7936" width="9.140625" style="216"/>
    <col min="7937" max="7937" width="4.7109375" style="216" customWidth="1"/>
    <col min="7938" max="7938" width="16.28515625" style="216" customWidth="1"/>
    <col min="7939" max="7939" width="57.7109375" style="216" customWidth="1"/>
    <col min="7940" max="7940" width="8.28515625" style="216" customWidth="1"/>
    <col min="7941" max="7941" width="7.7109375" style="216" customWidth="1"/>
    <col min="7942" max="7943" width="9.5703125" style="216" customWidth="1"/>
    <col min="7944" max="7944" width="9.7109375" style="216" customWidth="1"/>
    <col min="7945" max="7945" width="18.7109375" style="216" customWidth="1"/>
    <col min="7946" max="7946" width="11.7109375" style="216" customWidth="1"/>
    <col min="7947" max="7947" width="18.7109375" style="216" customWidth="1"/>
    <col min="7948" max="7948" width="3.7109375" style="216" customWidth="1"/>
    <col min="7949" max="7949" width="5.7109375" style="216" customWidth="1"/>
    <col min="7950" max="7950" width="8.7109375" style="216" customWidth="1"/>
    <col min="7951" max="7951" width="20.7109375" style="216" customWidth="1"/>
    <col min="7952" max="7952" width="40.7109375" style="216" customWidth="1"/>
    <col min="7953" max="8192" width="9.140625" style="216"/>
    <col min="8193" max="8193" width="4.7109375" style="216" customWidth="1"/>
    <col min="8194" max="8194" width="16.28515625" style="216" customWidth="1"/>
    <col min="8195" max="8195" width="57.7109375" style="216" customWidth="1"/>
    <col min="8196" max="8196" width="8.28515625" style="216" customWidth="1"/>
    <col min="8197" max="8197" width="7.7109375" style="216" customWidth="1"/>
    <col min="8198" max="8199" width="9.5703125" style="216" customWidth="1"/>
    <col min="8200" max="8200" width="9.7109375" style="216" customWidth="1"/>
    <col min="8201" max="8201" width="18.7109375" style="216" customWidth="1"/>
    <col min="8202" max="8202" width="11.7109375" style="216" customWidth="1"/>
    <col min="8203" max="8203" width="18.7109375" style="216" customWidth="1"/>
    <col min="8204" max="8204" width="3.7109375" style="216" customWidth="1"/>
    <col min="8205" max="8205" width="5.7109375" style="216" customWidth="1"/>
    <col min="8206" max="8206" width="8.7109375" style="216" customWidth="1"/>
    <col min="8207" max="8207" width="20.7109375" style="216" customWidth="1"/>
    <col min="8208" max="8208" width="40.7109375" style="216" customWidth="1"/>
    <col min="8209" max="8448" width="9.140625" style="216"/>
    <col min="8449" max="8449" width="4.7109375" style="216" customWidth="1"/>
    <col min="8450" max="8450" width="16.28515625" style="216" customWidth="1"/>
    <col min="8451" max="8451" width="57.7109375" style="216" customWidth="1"/>
    <col min="8452" max="8452" width="8.28515625" style="216" customWidth="1"/>
    <col min="8453" max="8453" width="7.7109375" style="216" customWidth="1"/>
    <col min="8454" max="8455" width="9.5703125" style="216" customWidth="1"/>
    <col min="8456" max="8456" width="9.7109375" style="216" customWidth="1"/>
    <col min="8457" max="8457" width="18.7109375" style="216" customWidth="1"/>
    <col min="8458" max="8458" width="11.7109375" style="216" customWidth="1"/>
    <col min="8459" max="8459" width="18.7109375" style="216" customWidth="1"/>
    <col min="8460" max="8460" width="3.7109375" style="216" customWidth="1"/>
    <col min="8461" max="8461" width="5.7109375" style="216" customWidth="1"/>
    <col min="8462" max="8462" width="8.7109375" style="216" customWidth="1"/>
    <col min="8463" max="8463" width="20.7109375" style="216" customWidth="1"/>
    <col min="8464" max="8464" width="40.7109375" style="216" customWidth="1"/>
    <col min="8465" max="8704" width="9.140625" style="216"/>
    <col min="8705" max="8705" width="4.7109375" style="216" customWidth="1"/>
    <col min="8706" max="8706" width="16.28515625" style="216" customWidth="1"/>
    <col min="8707" max="8707" width="57.7109375" style="216" customWidth="1"/>
    <col min="8708" max="8708" width="8.28515625" style="216" customWidth="1"/>
    <col min="8709" max="8709" width="7.7109375" style="216" customWidth="1"/>
    <col min="8710" max="8711" width="9.5703125" style="216" customWidth="1"/>
    <col min="8712" max="8712" width="9.7109375" style="216" customWidth="1"/>
    <col min="8713" max="8713" width="18.7109375" style="216" customWidth="1"/>
    <col min="8714" max="8714" width="11.7109375" style="216" customWidth="1"/>
    <col min="8715" max="8715" width="18.7109375" style="216" customWidth="1"/>
    <col min="8716" max="8716" width="3.7109375" style="216" customWidth="1"/>
    <col min="8717" max="8717" width="5.7109375" style="216" customWidth="1"/>
    <col min="8718" max="8718" width="8.7109375" style="216" customWidth="1"/>
    <col min="8719" max="8719" width="20.7109375" style="216" customWidth="1"/>
    <col min="8720" max="8720" width="40.7109375" style="216" customWidth="1"/>
    <col min="8721" max="8960" width="9.140625" style="216"/>
    <col min="8961" max="8961" width="4.7109375" style="216" customWidth="1"/>
    <col min="8962" max="8962" width="16.28515625" style="216" customWidth="1"/>
    <col min="8963" max="8963" width="57.7109375" style="216" customWidth="1"/>
    <col min="8964" max="8964" width="8.28515625" style="216" customWidth="1"/>
    <col min="8965" max="8965" width="7.7109375" style="216" customWidth="1"/>
    <col min="8966" max="8967" width="9.5703125" style="216" customWidth="1"/>
    <col min="8968" max="8968" width="9.7109375" style="216" customWidth="1"/>
    <col min="8969" max="8969" width="18.7109375" style="216" customWidth="1"/>
    <col min="8970" max="8970" width="11.7109375" style="216" customWidth="1"/>
    <col min="8971" max="8971" width="18.7109375" style="216" customWidth="1"/>
    <col min="8972" max="8972" width="3.7109375" style="216" customWidth="1"/>
    <col min="8973" max="8973" width="5.7109375" style="216" customWidth="1"/>
    <col min="8974" max="8974" width="8.7109375" style="216" customWidth="1"/>
    <col min="8975" max="8975" width="20.7109375" style="216" customWidth="1"/>
    <col min="8976" max="8976" width="40.7109375" style="216" customWidth="1"/>
    <col min="8977" max="9216" width="9.140625" style="216"/>
    <col min="9217" max="9217" width="4.7109375" style="216" customWidth="1"/>
    <col min="9218" max="9218" width="16.28515625" style="216" customWidth="1"/>
    <col min="9219" max="9219" width="57.7109375" style="216" customWidth="1"/>
    <col min="9220" max="9220" width="8.28515625" style="216" customWidth="1"/>
    <col min="9221" max="9221" width="7.7109375" style="216" customWidth="1"/>
    <col min="9222" max="9223" width="9.5703125" style="216" customWidth="1"/>
    <col min="9224" max="9224" width="9.7109375" style="216" customWidth="1"/>
    <col min="9225" max="9225" width="18.7109375" style="216" customWidth="1"/>
    <col min="9226" max="9226" width="11.7109375" style="216" customWidth="1"/>
    <col min="9227" max="9227" width="18.7109375" style="216" customWidth="1"/>
    <col min="9228" max="9228" width="3.7109375" style="216" customWidth="1"/>
    <col min="9229" max="9229" width="5.7109375" style="216" customWidth="1"/>
    <col min="9230" max="9230" width="8.7109375" style="216" customWidth="1"/>
    <col min="9231" max="9231" width="20.7109375" style="216" customWidth="1"/>
    <col min="9232" max="9232" width="40.7109375" style="216" customWidth="1"/>
    <col min="9233" max="9472" width="9.140625" style="216"/>
    <col min="9473" max="9473" width="4.7109375" style="216" customWidth="1"/>
    <col min="9474" max="9474" width="16.28515625" style="216" customWidth="1"/>
    <col min="9475" max="9475" width="57.7109375" style="216" customWidth="1"/>
    <col min="9476" max="9476" width="8.28515625" style="216" customWidth="1"/>
    <col min="9477" max="9477" width="7.7109375" style="216" customWidth="1"/>
    <col min="9478" max="9479" width="9.5703125" style="216" customWidth="1"/>
    <col min="9480" max="9480" width="9.7109375" style="216" customWidth="1"/>
    <col min="9481" max="9481" width="18.7109375" style="216" customWidth="1"/>
    <col min="9482" max="9482" width="11.7109375" style="216" customWidth="1"/>
    <col min="9483" max="9483" width="18.7109375" style="216" customWidth="1"/>
    <col min="9484" max="9484" width="3.7109375" style="216" customWidth="1"/>
    <col min="9485" max="9485" width="5.7109375" style="216" customWidth="1"/>
    <col min="9486" max="9486" width="8.7109375" style="216" customWidth="1"/>
    <col min="9487" max="9487" width="20.7109375" style="216" customWidth="1"/>
    <col min="9488" max="9488" width="40.7109375" style="216" customWidth="1"/>
    <col min="9489" max="9728" width="9.140625" style="216"/>
    <col min="9729" max="9729" width="4.7109375" style="216" customWidth="1"/>
    <col min="9730" max="9730" width="16.28515625" style="216" customWidth="1"/>
    <col min="9731" max="9731" width="57.7109375" style="216" customWidth="1"/>
    <col min="9732" max="9732" width="8.28515625" style="216" customWidth="1"/>
    <col min="9733" max="9733" width="7.7109375" style="216" customWidth="1"/>
    <col min="9734" max="9735" width="9.5703125" style="216" customWidth="1"/>
    <col min="9736" max="9736" width="9.7109375" style="216" customWidth="1"/>
    <col min="9737" max="9737" width="18.7109375" style="216" customWidth="1"/>
    <col min="9738" max="9738" width="11.7109375" style="216" customWidth="1"/>
    <col min="9739" max="9739" width="18.7109375" style="216" customWidth="1"/>
    <col min="9740" max="9740" width="3.7109375" style="216" customWidth="1"/>
    <col min="9741" max="9741" width="5.7109375" style="216" customWidth="1"/>
    <col min="9742" max="9742" width="8.7109375" style="216" customWidth="1"/>
    <col min="9743" max="9743" width="20.7109375" style="216" customWidth="1"/>
    <col min="9744" max="9744" width="40.7109375" style="216" customWidth="1"/>
    <col min="9745" max="9984" width="9.140625" style="216"/>
    <col min="9985" max="9985" width="4.7109375" style="216" customWidth="1"/>
    <col min="9986" max="9986" width="16.28515625" style="216" customWidth="1"/>
    <col min="9987" max="9987" width="57.7109375" style="216" customWidth="1"/>
    <col min="9988" max="9988" width="8.28515625" style="216" customWidth="1"/>
    <col min="9989" max="9989" width="7.7109375" style="216" customWidth="1"/>
    <col min="9990" max="9991" width="9.5703125" style="216" customWidth="1"/>
    <col min="9992" max="9992" width="9.7109375" style="216" customWidth="1"/>
    <col min="9993" max="9993" width="18.7109375" style="216" customWidth="1"/>
    <col min="9994" max="9994" width="11.7109375" style="216" customWidth="1"/>
    <col min="9995" max="9995" width="18.7109375" style="216" customWidth="1"/>
    <col min="9996" max="9996" width="3.7109375" style="216" customWidth="1"/>
    <col min="9997" max="9997" width="5.7109375" style="216" customWidth="1"/>
    <col min="9998" max="9998" width="8.7109375" style="216" customWidth="1"/>
    <col min="9999" max="9999" width="20.7109375" style="216" customWidth="1"/>
    <col min="10000" max="10000" width="40.7109375" style="216" customWidth="1"/>
    <col min="10001" max="10240" width="9.140625" style="216"/>
    <col min="10241" max="10241" width="4.7109375" style="216" customWidth="1"/>
    <col min="10242" max="10242" width="16.28515625" style="216" customWidth="1"/>
    <col min="10243" max="10243" width="57.7109375" style="216" customWidth="1"/>
    <col min="10244" max="10244" width="8.28515625" style="216" customWidth="1"/>
    <col min="10245" max="10245" width="7.7109375" style="216" customWidth="1"/>
    <col min="10246" max="10247" width="9.5703125" style="216" customWidth="1"/>
    <col min="10248" max="10248" width="9.7109375" style="216" customWidth="1"/>
    <col min="10249" max="10249" width="18.7109375" style="216" customWidth="1"/>
    <col min="10250" max="10250" width="11.7109375" style="216" customWidth="1"/>
    <col min="10251" max="10251" width="18.7109375" style="216" customWidth="1"/>
    <col min="10252" max="10252" width="3.7109375" style="216" customWidth="1"/>
    <col min="10253" max="10253" width="5.7109375" style="216" customWidth="1"/>
    <col min="10254" max="10254" width="8.7109375" style="216" customWidth="1"/>
    <col min="10255" max="10255" width="20.7109375" style="216" customWidth="1"/>
    <col min="10256" max="10256" width="40.7109375" style="216" customWidth="1"/>
    <col min="10257" max="10496" width="9.140625" style="216"/>
    <col min="10497" max="10497" width="4.7109375" style="216" customWidth="1"/>
    <col min="10498" max="10498" width="16.28515625" style="216" customWidth="1"/>
    <col min="10499" max="10499" width="57.7109375" style="216" customWidth="1"/>
    <col min="10500" max="10500" width="8.28515625" style="216" customWidth="1"/>
    <col min="10501" max="10501" width="7.7109375" style="216" customWidth="1"/>
    <col min="10502" max="10503" width="9.5703125" style="216" customWidth="1"/>
    <col min="10504" max="10504" width="9.7109375" style="216" customWidth="1"/>
    <col min="10505" max="10505" width="18.7109375" style="216" customWidth="1"/>
    <col min="10506" max="10506" width="11.7109375" style="216" customWidth="1"/>
    <col min="10507" max="10507" width="18.7109375" style="216" customWidth="1"/>
    <col min="10508" max="10508" width="3.7109375" style="216" customWidth="1"/>
    <col min="10509" max="10509" width="5.7109375" style="216" customWidth="1"/>
    <col min="10510" max="10510" width="8.7109375" style="216" customWidth="1"/>
    <col min="10511" max="10511" width="20.7109375" style="216" customWidth="1"/>
    <col min="10512" max="10512" width="40.7109375" style="216" customWidth="1"/>
    <col min="10513" max="10752" width="9.140625" style="216"/>
    <col min="10753" max="10753" width="4.7109375" style="216" customWidth="1"/>
    <col min="10754" max="10754" width="16.28515625" style="216" customWidth="1"/>
    <col min="10755" max="10755" width="57.7109375" style="216" customWidth="1"/>
    <col min="10756" max="10756" width="8.28515625" style="216" customWidth="1"/>
    <col min="10757" max="10757" width="7.7109375" style="216" customWidth="1"/>
    <col min="10758" max="10759" width="9.5703125" style="216" customWidth="1"/>
    <col min="10760" max="10760" width="9.7109375" style="216" customWidth="1"/>
    <col min="10761" max="10761" width="18.7109375" style="216" customWidth="1"/>
    <col min="10762" max="10762" width="11.7109375" style="216" customWidth="1"/>
    <col min="10763" max="10763" width="18.7109375" style="216" customWidth="1"/>
    <col min="10764" max="10764" width="3.7109375" style="216" customWidth="1"/>
    <col min="10765" max="10765" width="5.7109375" style="216" customWidth="1"/>
    <col min="10766" max="10766" width="8.7109375" style="216" customWidth="1"/>
    <col min="10767" max="10767" width="20.7109375" style="216" customWidth="1"/>
    <col min="10768" max="10768" width="40.7109375" style="216" customWidth="1"/>
    <col min="10769" max="11008" width="9.140625" style="216"/>
    <col min="11009" max="11009" width="4.7109375" style="216" customWidth="1"/>
    <col min="11010" max="11010" width="16.28515625" style="216" customWidth="1"/>
    <col min="11011" max="11011" width="57.7109375" style="216" customWidth="1"/>
    <col min="11012" max="11012" width="8.28515625" style="216" customWidth="1"/>
    <col min="11013" max="11013" width="7.7109375" style="216" customWidth="1"/>
    <col min="11014" max="11015" width="9.5703125" style="216" customWidth="1"/>
    <col min="11016" max="11016" width="9.7109375" style="216" customWidth="1"/>
    <col min="11017" max="11017" width="18.7109375" style="216" customWidth="1"/>
    <col min="11018" max="11018" width="11.7109375" style="216" customWidth="1"/>
    <col min="11019" max="11019" width="18.7109375" style="216" customWidth="1"/>
    <col min="11020" max="11020" width="3.7109375" style="216" customWidth="1"/>
    <col min="11021" max="11021" width="5.7109375" style="216" customWidth="1"/>
    <col min="11022" max="11022" width="8.7109375" style="216" customWidth="1"/>
    <col min="11023" max="11023" width="20.7109375" style="216" customWidth="1"/>
    <col min="11024" max="11024" width="40.7109375" style="216" customWidth="1"/>
    <col min="11025" max="11264" width="9.140625" style="216"/>
    <col min="11265" max="11265" width="4.7109375" style="216" customWidth="1"/>
    <col min="11266" max="11266" width="16.28515625" style="216" customWidth="1"/>
    <col min="11267" max="11267" width="57.7109375" style="216" customWidth="1"/>
    <col min="11268" max="11268" width="8.28515625" style="216" customWidth="1"/>
    <col min="11269" max="11269" width="7.7109375" style="216" customWidth="1"/>
    <col min="11270" max="11271" width="9.5703125" style="216" customWidth="1"/>
    <col min="11272" max="11272" width="9.7109375" style="216" customWidth="1"/>
    <col min="11273" max="11273" width="18.7109375" style="216" customWidth="1"/>
    <col min="11274" max="11274" width="11.7109375" style="216" customWidth="1"/>
    <col min="11275" max="11275" width="18.7109375" style="216" customWidth="1"/>
    <col min="11276" max="11276" width="3.7109375" style="216" customWidth="1"/>
    <col min="11277" max="11277" width="5.7109375" style="216" customWidth="1"/>
    <col min="11278" max="11278" width="8.7109375" style="216" customWidth="1"/>
    <col min="11279" max="11279" width="20.7109375" style="216" customWidth="1"/>
    <col min="11280" max="11280" width="40.7109375" style="216" customWidth="1"/>
    <col min="11281" max="11520" width="9.140625" style="216"/>
    <col min="11521" max="11521" width="4.7109375" style="216" customWidth="1"/>
    <col min="11522" max="11522" width="16.28515625" style="216" customWidth="1"/>
    <col min="11523" max="11523" width="57.7109375" style="216" customWidth="1"/>
    <col min="11524" max="11524" width="8.28515625" style="216" customWidth="1"/>
    <col min="11525" max="11525" width="7.7109375" style="216" customWidth="1"/>
    <col min="11526" max="11527" width="9.5703125" style="216" customWidth="1"/>
    <col min="11528" max="11528" width="9.7109375" style="216" customWidth="1"/>
    <col min="11529" max="11529" width="18.7109375" style="216" customWidth="1"/>
    <col min="11530" max="11530" width="11.7109375" style="216" customWidth="1"/>
    <col min="11531" max="11531" width="18.7109375" style="216" customWidth="1"/>
    <col min="11532" max="11532" width="3.7109375" style="216" customWidth="1"/>
    <col min="11533" max="11533" width="5.7109375" style="216" customWidth="1"/>
    <col min="11534" max="11534" width="8.7109375" style="216" customWidth="1"/>
    <col min="11535" max="11535" width="20.7109375" style="216" customWidth="1"/>
    <col min="11536" max="11536" width="40.7109375" style="216" customWidth="1"/>
    <col min="11537" max="11776" width="9.140625" style="216"/>
    <col min="11777" max="11777" width="4.7109375" style="216" customWidth="1"/>
    <col min="11778" max="11778" width="16.28515625" style="216" customWidth="1"/>
    <col min="11779" max="11779" width="57.7109375" style="216" customWidth="1"/>
    <col min="11780" max="11780" width="8.28515625" style="216" customWidth="1"/>
    <col min="11781" max="11781" width="7.7109375" style="216" customWidth="1"/>
    <col min="11782" max="11783" width="9.5703125" style="216" customWidth="1"/>
    <col min="11784" max="11784" width="9.7109375" style="216" customWidth="1"/>
    <col min="11785" max="11785" width="18.7109375" style="216" customWidth="1"/>
    <col min="11786" max="11786" width="11.7109375" style="216" customWidth="1"/>
    <col min="11787" max="11787" width="18.7109375" style="216" customWidth="1"/>
    <col min="11788" max="11788" width="3.7109375" style="216" customWidth="1"/>
    <col min="11789" max="11789" width="5.7109375" style="216" customWidth="1"/>
    <col min="11790" max="11790" width="8.7109375" style="216" customWidth="1"/>
    <col min="11791" max="11791" width="20.7109375" style="216" customWidth="1"/>
    <col min="11792" max="11792" width="40.7109375" style="216" customWidth="1"/>
    <col min="11793" max="12032" width="9.140625" style="216"/>
    <col min="12033" max="12033" width="4.7109375" style="216" customWidth="1"/>
    <col min="12034" max="12034" width="16.28515625" style="216" customWidth="1"/>
    <col min="12035" max="12035" width="57.7109375" style="216" customWidth="1"/>
    <col min="12036" max="12036" width="8.28515625" style="216" customWidth="1"/>
    <col min="12037" max="12037" width="7.7109375" style="216" customWidth="1"/>
    <col min="12038" max="12039" width="9.5703125" style="216" customWidth="1"/>
    <col min="12040" max="12040" width="9.7109375" style="216" customWidth="1"/>
    <col min="12041" max="12041" width="18.7109375" style="216" customWidth="1"/>
    <col min="12042" max="12042" width="11.7109375" style="216" customWidth="1"/>
    <col min="12043" max="12043" width="18.7109375" style="216" customWidth="1"/>
    <col min="12044" max="12044" width="3.7109375" style="216" customWidth="1"/>
    <col min="12045" max="12045" width="5.7109375" style="216" customWidth="1"/>
    <col min="12046" max="12046" width="8.7109375" style="216" customWidth="1"/>
    <col min="12047" max="12047" width="20.7109375" style="216" customWidth="1"/>
    <col min="12048" max="12048" width="40.7109375" style="216" customWidth="1"/>
    <col min="12049" max="12288" width="9.140625" style="216"/>
    <col min="12289" max="12289" width="4.7109375" style="216" customWidth="1"/>
    <col min="12290" max="12290" width="16.28515625" style="216" customWidth="1"/>
    <col min="12291" max="12291" width="57.7109375" style="216" customWidth="1"/>
    <col min="12292" max="12292" width="8.28515625" style="216" customWidth="1"/>
    <col min="12293" max="12293" width="7.7109375" style="216" customWidth="1"/>
    <col min="12294" max="12295" width="9.5703125" style="216" customWidth="1"/>
    <col min="12296" max="12296" width="9.7109375" style="216" customWidth="1"/>
    <col min="12297" max="12297" width="18.7109375" style="216" customWidth="1"/>
    <col min="12298" max="12298" width="11.7109375" style="216" customWidth="1"/>
    <col min="12299" max="12299" width="18.7109375" style="216" customWidth="1"/>
    <col min="12300" max="12300" width="3.7109375" style="216" customWidth="1"/>
    <col min="12301" max="12301" width="5.7109375" style="216" customWidth="1"/>
    <col min="12302" max="12302" width="8.7109375" style="216" customWidth="1"/>
    <col min="12303" max="12303" width="20.7109375" style="216" customWidth="1"/>
    <col min="12304" max="12304" width="40.7109375" style="216" customWidth="1"/>
    <col min="12305" max="12544" width="9.140625" style="216"/>
    <col min="12545" max="12545" width="4.7109375" style="216" customWidth="1"/>
    <col min="12546" max="12546" width="16.28515625" style="216" customWidth="1"/>
    <col min="12547" max="12547" width="57.7109375" style="216" customWidth="1"/>
    <col min="12548" max="12548" width="8.28515625" style="216" customWidth="1"/>
    <col min="12549" max="12549" width="7.7109375" style="216" customWidth="1"/>
    <col min="12550" max="12551" width="9.5703125" style="216" customWidth="1"/>
    <col min="12552" max="12552" width="9.7109375" style="216" customWidth="1"/>
    <col min="12553" max="12553" width="18.7109375" style="216" customWidth="1"/>
    <col min="12554" max="12554" width="11.7109375" style="216" customWidth="1"/>
    <col min="12555" max="12555" width="18.7109375" style="216" customWidth="1"/>
    <col min="12556" max="12556" width="3.7109375" style="216" customWidth="1"/>
    <col min="12557" max="12557" width="5.7109375" style="216" customWidth="1"/>
    <col min="12558" max="12558" width="8.7109375" style="216" customWidth="1"/>
    <col min="12559" max="12559" width="20.7109375" style="216" customWidth="1"/>
    <col min="12560" max="12560" width="40.7109375" style="216" customWidth="1"/>
    <col min="12561" max="12800" width="9.140625" style="216"/>
    <col min="12801" max="12801" width="4.7109375" style="216" customWidth="1"/>
    <col min="12802" max="12802" width="16.28515625" style="216" customWidth="1"/>
    <col min="12803" max="12803" width="57.7109375" style="216" customWidth="1"/>
    <col min="12804" max="12804" width="8.28515625" style="216" customWidth="1"/>
    <col min="12805" max="12805" width="7.7109375" style="216" customWidth="1"/>
    <col min="12806" max="12807" width="9.5703125" style="216" customWidth="1"/>
    <col min="12808" max="12808" width="9.7109375" style="216" customWidth="1"/>
    <col min="12809" max="12809" width="18.7109375" style="216" customWidth="1"/>
    <col min="12810" max="12810" width="11.7109375" style="216" customWidth="1"/>
    <col min="12811" max="12811" width="18.7109375" style="216" customWidth="1"/>
    <col min="12812" max="12812" width="3.7109375" style="216" customWidth="1"/>
    <col min="12813" max="12813" width="5.7109375" style="216" customWidth="1"/>
    <col min="12814" max="12814" width="8.7109375" style="216" customWidth="1"/>
    <col min="12815" max="12815" width="20.7109375" style="216" customWidth="1"/>
    <col min="12816" max="12816" width="40.7109375" style="216" customWidth="1"/>
    <col min="12817" max="13056" width="9.140625" style="216"/>
    <col min="13057" max="13057" width="4.7109375" style="216" customWidth="1"/>
    <col min="13058" max="13058" width="16.28515625" style="216" customWidth="1"/>
    <col min="13059" max="13059" width="57.7109375" style="216" customWidth="1"/>
    <col min="13060" max="13060" width="8.28515625" style="216" customWidth="1"/>
    <col min="13061" max="13061" width="7.7109375" style="216" customWidth="1"/>
    <col min="13062" max="13063" width="9.5703125" style="216" customWidth="1"/>
    <col min="13064" max="13064" width="9.7109375" style="216" customWidth="1"/>
    <col min="13065" max="13065" width="18.7109375" style="216" customWidth="1"/>
    <col min="13066" max="13066" width="11.7109375" style="216" customWidth="1"/>
    <col min="13067" max="13067" width="18.7109375" style="216" customWidth="1"/>
    <col min="13068" max="13068" width="3.7109375" style="216" customWidth="1"/>
    <col min="13069" max="13069" width="5.7109375" style="216" customWidth="1"/>
    <col min="13070" max="13070" width="8.7109375" style="216" customWidth="1"/>
    <col min="13071" max="13071" width="20.7109375" style="216" customWidth="1"/>
    <col min="13072" max="13072" width="40.7109375" style="216" customWidth="1"/>
    <col min="13073" max="13312" width="9.140625" style="216"/>
    <col min="13313" max="13313" width="4.7109375" style="216" customWidth="1"/>
    <col min="13314" max="13314" width="16.28515625" style="216" customWidth="1"/>
    <col min="13315" max="13315" width="57.7109375" style="216" customWidth="1"/>
    <col min="13316" max="13316" width="8.28515625" style="216" customWidth="1"/>
    <col min="13317" max="13317" width="7.7109375" style="216" customWidth="1"/>
    <col min="13318" max="13319" width="9.5703125" style="216" customWidth="1"/>
    <col min="13320" max="13320" width="9.7109375" style="216" customWidth="1"/>
    <col min="13321" max="13321" width="18.7109375" style="216" customWidth="1"/>
    <col min="13322" max="13322" width="11.7109375" style="216" customWidth="1"/>
    <col min="13323" max="13323" width="18.7109375" style="216" customWidth="1"/>
    <col min="13324" max="13324" width="3.7109375" style="216" customWidth="1"/>
    <col min="13325" max="13325" width="5.7109375" style="216" customWidth="1"/>
    <col min="13326" max="13326" width="8.7109375" style="216" customWidth="1"/>
    <col min="13327" max="13327" width="20.7109375" style="216" customWidth="1"/>
    <col min="13328" max="13328" width="40.7109375" style="216" customWidth="1"/>
    <col min="13329" max="13568" width="9.140625" style="216"/>
    <col min="13569" max="13569" width="4.7109375" style="216" customWidth="1"/>
    <col min="13570" max="13570" width="16.28515625" style="216" customWidth="1"/>
    <col min="13571" max="13571" width="57.7109375" style="216" customWidth="1"/>
    <col min="13572" max="13572" width="8.28515625" style="216" customWidth="1"/>
    <col min="13573" max="13573" width="7.7109375" style="216" customWidth="1"/>
    <col min="13574" max="13575" width="9.5703125" style="216" customWidth="1"/>
    <col min="13576" max="13576" width="9.7109375" style="216" customWidth="1"/>
    <col min="13577" max="13577" width="18.7109375" style="216" customWidth="1"/>
    <col min="13578" max="13578" width="11.7109375" style="216" customWidth="1"/>
    <col min="13579" max="13579" width="18.7109375" style="216" customWidth="1"/>
    <col min="13580" max="13580" width="3.7109375" style="216" customWidth="1"/>
    <col min="13581" max="13581" width="5.7109375" style="216" customWidth="1"/>
    <col min="13582" max="13582" width="8.7109375" style="216" customWidth="1"/>
    <col min="13583" max="13583" width="20.7109375" style="216" customWidth="1"/>
    <col min="13584" max="13584" width="40.7109375" style="216" customWidth="1"/>
    <col min="13585" max="13824" width="9.140625" style="216"/>
    <col min="13825" max="13825" width="4.7109375" style="216" customWidth="1"/>
    <col min="13826" max="13826" width="16.28515625" style="216" customWidth="1"/>
    <col min="13827" max="13827" width="57.7109375" style="216" customWidth="1"/>
    <col min="13828" max="13828" width="8.28515625" style="216" customWidth="1"/>
    <col min="13829" max="13829" width="7.7109375" style="216" customWidth="1"/>
    <col min="13830" max="13831" width="9.5703125" style="216" customWidth="1"/>
    <col min="13832" max="13832" width="9.7109375" style="216" customWidth="1"/>
    <col min="13833" max="13833" width="18.7109375" style="216" customWidth="1"/>
    <col min="13834" max="13834" width="11.7109375" style="216" customWidth="1"/>
    <col min="13835" max="13835" width="18.7109375" style="216" customWidth="1"/>
    <col min="13836" max="13836" width="3.7109375" style="216" customWidth="1"/>
    <col min="13837" max="13837" width="5.7109375" style="216" customWidth="1"/>
    <col min="13838" max="13838" width="8.7109375" style="216" customWidth="1"/>
    <col min="13839" max="13839" width="20.7109375" style="216" customWidth="1"/>
    <col min="13840" max="13840" width="40.7109375" style="216" customWidth="1"/>
    <col min="13841" max="14080" width="9.140625" style="216"/>
    <col min="14081" max="14081" width="4.7109375" style="216" customWidth="1"/>
    <col min="14082" max="14082" width="16.28515625" style="216" customWidth="1"/>
    <col min="14083" max="14083" width="57.7109375" style="216" customWidth="1"/>
    <col min="14084" max="14084" width="8.28515625" style="216" customWidth="1"/>
    <col min="14085" max="14085" width="7.7109375" style="216" customWidth="1"/>
    <col min="14086" max="14087" width="9.5703125" style="216" customWidth="1"/>
    <col min="14088" max="14088" width="9.7109375" style="216" customWidth="1"/>
    <col min="14089" max="14089" width="18.7109375" style="216" customWidth="1"/>
    <col min="14090" max="14090" width="11.7109375" style="216" customWidth="1"/>
    <col min="14091" max="14091" width="18.7109375" style="216" customWidth="1"/>
    <col min="14092" max="14092" width="3.7109375" style="216" customWidth="1"/>
    <col min="14093" max="14093" width="5.7109375" style="216" customWidth="1"/>
    <col min="14094" max="14094" width="8.7109375" style="216" customWidth="1"/>
    <col min="14095" max="14095" width="20.7109375" style="216" customWidth="1"/>
    <col min="14096" max="14096" width="40.7109375" style="216" customWidth="1"/>
    <col min="14097" max="14336" width="9.140625" style="216"/>
    <col min="14337" max="14337" width="4.7109375" style="216" customWidth="1"/>
    <col min="14338" max="14338" width="16.28515625" style="216" customWidth="1"/>
    <col min="14339" max="14339" width="57.7109375" style="216" customWidth="1"/>
    <col min="14340" max="14340" width="8.28515625" style="216" customWidth="1"/>
    <col min="14341" max="14341" width="7.7109375" style="216" customWidth="1"/>
    <col min="14342" max="14343" width="9.5703125" style="216" customWidth="1"/>
    <col min="14344" max="14344" width="9.7109375" style="216" customWidth="1"/>
    <col min="14345" max="14345" width="18.7109375" style="216" customWidth="1"/>
    <col min="14346" max="14346" width="11.7109375" style="216" customWidth="1"/>
    <col min="14347" max="14347" width="18.7109375" style="216" customWidth="1"/>
    <col min="14348" max="14348" width="3.7109375" style="216" customWidth="1"/>
    <col min="14349" max="14349" width="5.7109375" style="216" customWidth="1"/>
    <col min="14350" max="14350" width="8.7109375" style="216" customWidth="1"/>
    <col min="14351" max="14351" width="20.7109375" style="216" customWidth="1"/>
    <col min="14352" max="14352" width="40.7109375" style="216" customWidth="1"/>
    <col min="14353" max="14592" width="9.140625" style="216"/>
    <col min="14593" max="14593" width="4.7109375" style="216" customWidth="1"/>
    <col min="14594" max="14594" width="16.28515625" style="216" customWidth="1"/>
    <col min="14595" max="14595" width="57.7109375" style="216" customWidth="1"/>
    <col min="14596" max="14596" width="8.28515625" style="216" customWidth="1"/>
    <col min="14597" max="14597" width="7.7109375" style="216" customWidth="1"/>
    <col min="14598" max="14599" width="9.5703125" style="216" customWidth="1"/>
    <col min="14600" max="14600" width="9.7109375" style="216" customWidth="1"/>
    <col min="14601" max="14601" width="18.7109375" style="216" customWidth="1"/>
    <col min="14602" max="14602" width="11.7109375" style="216" customWidth="1"/>
    <col min="14603" max="14603" width="18.7109375" style="216" customWidth="1"/>
    <col min="14604" max="14604" width="3.7109375" style="216" customWidth="1"/>
    <col min="14605" max="14605" width="5.7109375" style="216" customWidth="1"/>
    <col min="14606" max="14606" width="8.7109375" style="216" customWidth="1"/>
    <col min="14607" max="14607" width="20.7109375" style="216" customWidth="1"/>
    <col min="14608" max="14608" width="40.7109375" style="216" customWidth="1"/>
    <col min="14609" max="14848" width="9.140625" style="216"/>
    <col min="14849" max="14849" width="4.7109375" style="216" customWidth="1"/>
    <col min="14850" max="14850" width="16.28515625" style="216" customWidth="1"/>
    <col min="14851" max="14851" width="57.7109375" style="216" customWidth="1"/>
    <col min="14852" max="14852" width="8.28515625" style="216" customWidth="1"/>
    <col min="14853" max="14853" width="7.7109375" style="216" customWidth="1"/>
    <col min="14854" max="14855" width="9.5703125" style="216" customWidth="1"/>
    <col min="14856" max="14856" width="9.7109375" style="216" customWidth="1"/>
    <col min="14857" max="14857" width="18.7109375" style="216" customWidth="1"/>
    <col min="14858" max="14858" width="11.7109375" style="216" customWidth="1"/>
    <col min="14859" max="14859" width="18.7109375" style="216" customWidth="1"/>
    <col min="14860" max="14860" width="3.7109375" style="216" customWidth="1"/>
    <col min="14861" max="14861" width="5.7109375" style="216" customWidth="1"/>
    <col min="14862" max="14862" width="8.7109375" style="216" customWidth="1"/>
    <col min="14863" max="14863" width="20.7109375" style="216" customWidth="1"/>
    <col min="14864" max="14864" width="40.7109375" style="216" customWidth="1"/>
    <col min="14865" max="15104" width="9.140625" style="216"/>
    <col min="15105" max="15105" width="4.7109375" style="216" customWidth="1"/>
    <col min="15106" max="15106" width="16.28515625" style="216" customWidth="1"/>
    <col min="15107" max="15107" width="57.7109375" style="216" customWidth="1"/>
    <col min="15108" max="15108" width="8.28515625" style="216" customWidth="1"/>
    <col min="15109" max="15109" width="7.7109375" style="216" customWidth="1"/>
    <col min="15110" max="15111" width="9.5703125" style="216" customWidth="1"/>
    <col min="15112" max="15112" width="9.7109375" style="216" customWidth="1"/>
    <col min="15113" max="15113" width="18.7109375" style="216" customWidth="1"/>
    <col min="15114" max="15114" width="11.7109375" style="216" customWidth="1"/>
    <col min="15115" max="15115" width="18.7109375" style="216" customWidth="1"/>
    <col min="15116" max="15116" width="3.7109375" style="216" customWidth="1"/>
    <col min="15117" max="15117" width="5.7109375" style="216" customWidth="1"/>
    <col min="15118" max="15118" width="8.7109375" style="216" customWidth="1"/>
    <col min="15119" max="15119" width="20.7109375" style="216" customWidth="1"/>
    <col min="15120" max="15120" width="40.7109375" style="216" customWidth="1"/>
    <col min="15121" max="15360" width="9.140625" style="216"/>
    <col min="15361" max="15361" width="4.7109375" style="216" customWidth="1"/>
    <col min="15362" max="15362" width="16.28515625" style="216" customWidth="1"/>
    <col min="15363" max="15363" width="57.7109375" style="216" customWidth="1"/>
    <col min="15364" max="15364" width="8.28515625" style="216" customWidth="1"/>
    <col min="15365" max="15365" width="7.7109375" style="216" customWidth="1"/>
    <col min="15366" max="15367" width="9.5703125" style="216" customWidth="1"/>
    <col min="15368" max="15368" width="9.7109375" style="216" customWidth="1"/>
    <col min="15369" max="15369" width="18.7109375" style="216" customWidth="1"/>
    <col min="15370" max="15370" width="11.7109375" style="216" customWidth="1"/>
    <col min="15371" max="15371" width="18.7109375" style="216" customWidth="1"/>
    <col min="15372" max="15372" width="3.7109375" style="216" customWidth="1"/>
    <col min="15373" max="15373" width="5.7109375" style="216" customWidth="1"/>
    <col min="15374" max="15374" width="8.7109375" style="216" customWidth="1"/>
    <col min="15375" max="15375" width="20.7109375" style="216" customWidth="1"/>
    <col min="15376" max="15376" width="40.7109375" style="216" customWidth="1"/>
    <col min="15377" max="15616" width="9.140625" style="216"/>
    <col min="15617" max="15617" width="4.7109375" style="216" customWidth="1"/>
    <col min="15618" max="15618" width="16.28515625" style="216" customWidth="1"/>
    <col min="15619" max="15619" width="57.7109375" style="216" customWidth="1"/>
    <col min="15620" max="15620" width="8.28515625" style="216" customWidth="1"/>
    <col min="15621" max="15621" width="7.7109375" style="216" customWidth="1"/>
    <col min="15622" max="15623" width="9.5703125" style="216" customWidth="1"/>
    <col min="15624" max="15624" width="9.7109375" style="216" customWidth="1"/>
    <col min="15625" max="15625" width="18.7109375" style="216" customWidth="1"/>
    <col min="15626" max="15626" width="11.7109375" style="216" customWidth="1"/>
    <col min="15627" max="15627" width="18.7109375" style="216" customWidth="1"/>
    <col min="15628" max="15628" width="3.7109375" style="216" customWidth="1"/>
    <col min="15629" max="15629" width="5.7109375" style="216" customWidth="1"/>
    <col min="15630" max="15630" width="8.7109375" style="216" customWidth="1"/>
    <col min="15631" max="15631" width="20.7109375" style="216" customWidth="1"/>
    <col min="15632" max="15632" width="40.7109375" style="216" customWidth="1"/>
    <col min="15633" max="15872" width="9.140625" style="216"/>
    <col min="15873" max="15873" width="4.7109375" style="216" customWidth="1"/>
    <col min="15874" max="15874" width="16.28515625" style="216" customWidth="1"/>
    <col min="15875" max="15875" width="57.7109375" style="216" customWidth="1"/>
    <col min="15876" max="15876" width="8.28515625" style="216" customWidth="1"/>
    <col min="15877" max="15877" width="7.7109375" style="216" customWidth="1"/>
    <col min="15878" max="15879" width="9.5703125" style="216" customWidth="1"/>
    <col min="15880" max="15880" width="9.7109375" style="216" customWidth="1"/>
    <col min="15881" max="15881" width="18.7109375" style="216" customWidth="1"/>
    <col min="15882" max="15882" width="11.7109375" style="216" customWidth="1"/>
    <col min="15883" max="15883" width="18.7109375" style="216" customWidth="1"/>
    <col min="15884" max="15884" width="3.7109375" style="216" customWidth="1"/>
    <col min="15885" max="15885" width="5.7109375" style="216" customWidth="1"/>
    <col min="15886" max="15886" width="8.7109375" style="216" customWidth="1"/>
    <col min="15887" max="15887" width="20.7109375" style="216" customWidth="1"/>
    <col min="15888" max="15888" width="40.7109375" style="216" customWidth="1"/>
    <col min="15889" max="16128" width="9.140625" style="216"/>
    <col min="16129" max="16129" width="4.7109375" style="216" customWidth="1"/>
    <col min="16130" max="16130" width="16.28515625" style="216" customWidth="1"/>
    <col min="16131" max="16131" width="57.7109375" style="216" customWidth="1"/>
    <col min="16132" max="16132" width="8.28515625" style="216" customWidth="1"/>
    <col min="16133" max="16133" width="7.7109375" style="216" customWidth="1"/>
    <col min="16134" max="16135" width="9.5703125" style="216" customWidth="1"/>
    <col min="16136" max="16136" width="9.7109375" style="216" customWidth="1"/>
    <col min="16137" max="16137" width="18.7109375" style="216" customWidth="1"/>
    <col min="16138" max="16138" width="11.7109375" style="216" customWidth="1"/>
    <col min="16139" max="16139" width="18.7109375" style="216" customWidth="1"/>
    <col min="16140" max="16140" width="3.7109375" style="216" customWidth="1"/>
    <col min="16141" max="16141" width="5.7109375" style="216" customWidth="1"/>
    <col min="16142" max="16142" width="8.7109375" style="216" customWidth="1"/>
    <col min="16143" max="16143" width="20.7109375" style="216" customWidth="1"/>
    <col min="16144" max="16144" width="40.7109375" style="216" customWidth="1"/>
    <col min="16145" max="16384" width="9.140625" style="216"/>
  </cols>
  <sheetData>
    <row r="1" spans="1:16" ht="20.25" thickTop="1" thickBot="1" x14ac:dyDescent="0.3">
      <c r="A1" s="215" t="s">
        <v>173</v>
      </c>
      <c r="H1" s="217" t="s">
        <v>9</v>
      </c>
      <c r="I1" s="363" t="s">
        <v>0</v>
      </c>
      <c r="J1" s="364"/>
      <c r="K1" s="296">
        <f>ROUND((SUM(I11:I25)+SUM(K11:K25))/2,0)</f>
        <v>0</v>
      </c>
      <c r="N1" s="218" t="s">
        <v>174</v>
      </c>
      <c r="O1" s="218">
        <v>1</v>
      </c>
      <c r="P1" s="218">
        <f>K1/O1</f>
        <v>0</v>
      </c>
    </row>
    <row r="2" spans="1:16" ht="27" thickTop="1" thickBot="1" x14ac:dyDescent="0.3">
      <c r="C2" s="219" t="s">
        <v>175</v>
      </c>
      <c r="K2" s="220" t="s">
        <v>49</v>
      </c>
      <c r="N2" s="220" t="s">
        <v>176</v>
      </c>
      <c r="O2" s="220" t="s">
        <v>177</v>
      </c>
      <c r="P2" s="220" t="s">
        <v>178</v>
      </c>
    </row>
    <row r="3" spans="1:16" ht="25.5" x14ac:dyDescent="0.25">
      <c r="A3" s="365" t="s">
        <v>1</v>
      </c>
      <c r="B3" s="366"/>
      <c r="C3" s="221" t="s">
        <v>179</v>
      </c>
      <c r="I3" s="222" t="s">
        <v>11</v>
      </c>
      <c r="J3" s="221" t="s">
        <v>180</v>
      </c>
    </row>
    <row r="4" spans="1:16" ht="51" x14ac:dyDescent="0.25">
      <c r="A4" s="365" t="s">
        <v>181</v>
      </c>
      <c r="B4" s="366"/>
      <c r="C4" s="221" t="s">
        <v>249</v>
      </c>
      <c r="D4" s="222" t="s">
        <v>182</v>
      </c>
      <c r="E4" s="221" t="s">
        <v>174</v>
      </c>
      <c r="I4" s="222" t="s">
        <v>183</v>
      </c>
      <c r="J4" s="221" t="s">
        <v>184</v>
      </c>
    </row>
    <row r="5" spans="1:16" x14ac:dyDescent="0.25">
      <c r="A5" s="365" t="s">
        <v>2</v>
      </c>
      <c r="B5" s="366"/>
      <c r="C5" s="221" t="s">
        <v>174</v>
      </c>
      <c r="I5" s="222" t="s">
        <v>13</v>
      </c>
      <c r="J5" s="221" t="s">
        <v>174</v>
      </c>
    </row>
    <row r="6" spans="1:16" x14ac:dyDescent="0.25">
      <c r="A6" s="367" t="s">
        <v>185</v>
      </c>
      <c r="B6" s="367" t="s">
        <v>186</v>
      </c>
      <c r="C6" s="367" t="s">
        <v>24</v>
      </c>
      <c r="D6" s="367" t="s">
        <v>187</v>
      </c>
      <c r="E6" s="367" t="s">
        <v>188</v>
      </c>
      <c r="F6" s="367" t="s">
        <v>189</v>
      </c>
      <c r="G6" s="367" t="s">
        <v>190</v>
      </c>
      <c r="H6" s="367" t="s">
        <v>191</v>
      </c>
      <c r="I6" s="367"/>
      <c r="J6" s="367"/>
      <c r="K6" s="367"/>
      <c r="L6" s="367"/>
      <c r="M6" s="368" t="s">
        <v>192</v>
      </c>
      <c r="N6" s="368" t="s">
        <v>193</v>
      </c>
      <c r="O6" s="367" t="s">
        <v>194</v>
      </c>
      <c r="P6" s="367" t="s">
        <v>195</v>
      </c>
    </row>
    <row r="7" spans="1:16" x14ac:dyDescent="0.25">
      <c r="A7" s="367"/>
      <c r="B7" s="367"/>
      <c r="C7" s="367"/>
      <c r="D7" s="367"/>
      <c r="E7" s="367"/>
      <c r="F7" s="367"/>
      <c r="G7" s="367"/>
      <c r="H7" s="367" t="s">
        <v>196</v>
      </c>
      <c r="I7" s="367"/>
      <c r="J7" s="367" t="s">
        <v>197</v>
      </c>
      <c r="K7" s="367"/>
      <c r="L7" s="367"/>
      <c r="M7" s="367"/>
      <c r="N7" s="367"/>
      <c r="O7" s="367"/>
      <c r="P7" s="367"/>
    </row>
    <row r="8" spans="1:16" ht="24" x14ac:dyDescent="0.25">
      <c r="A8" s="367"/>
      <c r="B8" s="367"/>
      <c r="C8" s="367"/>
      <c r="D8" s="367"/>
      <c r="E8" s="367"/>
      <c r="F8" s="367"/>
      <c r="G8" s="367"/>
      <c r="H8" s="223" t="s">
        <v>198</v>
      </c>
      <c r="I8" s="223" t="s">
        <v>199</v>
      </c>
      <c r="J8" s="223" t="s">
        <v>198</v>
      </c>
      <c r="K8" s="223" t="s">
        <v>199</v>
      </c>
      <c r="L8" s="367"/>
      <c r="M8" s="367"/>
      <c r="N8" s="367"/>
      <c r="O8" s="367"/>
      <c r="P8" s="367"/>
    </row>
    <row r="9" spans="1:16" x14ac:dyDescent="0.25">
      <c r="A9" s="223"/>
      <c r="B9" s="223" t="s">
        <v>125</v>
      </c>
      <c r="C9" s="223" t="s">
        <v>31</v>
      </c>
      <c r="D9" s="223" t="s">
        <v>34</v>
      </c>
      <c r="E9" s="223" t="s">
        <v>200</v>
      </c>
      <c r="F9" s="223" t="s">
        <v>37</v>
      </c>
      <c r="G9" s="223" t="s">
        <v>201</v>
      </c>
      <c r="H9" s="223" t="s">
        <v>202</v>
      </c>
      <c r="I9" s="223" t="s">
        <v>40</v>
      </c>
      <c r="J9" s="223" t="s">
        <v>42</v>
      </c>
      <c r="K9" s="223" t="s">
        <v>203</v>
      </c>
      <c r="L9" s="223"/>
      <c r="M9" s="223" t="s">
        <v>204</v>
      </c>
      <c r="N9" s="223" t="s">
        <v>205</v>
      </c>
      <c r="O9" s="223" t="s">
        <v>206</v>
      </c>
      <c r="P9" s="223" t="s">
        <v>207</v>
      </c>
    </row>
    <row r="10" spans="1:16" x14ac:dyDescent="0.25">
      <c r="A10" s="224"/>
      <c r="B10" s="224" t="s">
        <v>208</v>
      </c>
      <c r="C10" s="224" t="s">
        <v>209</v>
      </c>
      <c r="D10" s="224"/>
      <c r="E10" s="224"/>
      <c r="F10" s="224"/>
      <c r="G10" s="224"/>
      <c r="H10" s="224"/>
      <c r="I10" s="224"/>
      <c r="J10" s="224"/>
      <c r="K10" s="224"/>
      <c r="L10" s="224"/>
      <c r="M10" s="224" t="s">
        <v>29</v>
      </c>
      <c r="N10" s="224"/>
      <c r="O10" s="224"/>
      <c r="P10" s="224"/>
    </row>
    <row r="11" spans="1:16" ht="36" customHeight="1" x14ac:dyDescent="0.25">
      <c r="A11" s="225">
        <v>1</v>
      </c>
      <c r="B11" s="226" t="s">
        <v>210</v>
      </c>
      <c r="C11" s="226" t="s">
        <v>211</v>
      </c>
      <c r="D11" s="226" t="s">
        <v>212</v>
      </c>
      <c r="E11" s="227">
        <v>32</v>
      </c>
      <c r="F11" s="228">
        <v>0</v>
      </c>
      <c r="G11" s="228">
        <f>ROUND(E11*F11,6)</f>
        <v>0</v>
      </c>
      <c r="H11" s="229"/>
      <c r="I11" s="229">
        <v>0</v>
      </c>
      <c r="J11" s="229"/>
      <c r="K11" s="229">
        <f>ROUND(E11*J11,2)</f>
        <v>0</v>
      </c>
      <c r="L11" s="226"/>
      <c r="M11" s="226" t="s">
        <v>213</v>
      </c>
      <c r="N11" s="226" t="s">
        <v>214</v>
      </c>
      <c r="O11" s="226" t="s">
        <v>215</v>
      </c>
      <c r="P11" s="226" t="s">
        <v>250</v>
      </c>
    </row>
    <row r="12" spans="1:16" x14ac:dyDescent="0.25">
      <c r="A12" s="230"/>
      <c r="B12" s="231" t="s">
        <v>217</v>
      </c>
      <c r="C12" s="230" t="s">
        <v>218</v>
      </c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</row>
    <row r="13" spans="1:16" x14ac:dyDescent="0.25">
      <c r="A13" s="224"/>
      <c r="B13" s="224" t="s">
        <v>219</v>
      </c>
      <c r="C13" s="224" t="s">
        <v>209</v>
      </c>
      <c r="D13" s="224"/>
      <c r="E13" s="224"/>
      <c r="F13" s="224"/>
      <c r="G13" s="232">
        <f>SUM(G11:G12)</f>
        <v>0</v>
      </c>
      <c r="H13" s="224"/>
      <c r="I13" s="224">
        <f>SUM(I11:I12)</f>
        <v>0</v>
      </c>
      <c r="J13" s="224"/>
      <c r="K13" s="224">
        <f>SUM(K11:K12)</f>
        <v>0</v>
      </c>
      <c r="L13" s="224"/>
      <c r="M13" s="224"/>
      <c r="N13" s="224"/>
      <c r="O13" s="224"/>
      <c r="P13" s="224"/>
    </row>
    <row r="14" spans="1:16" x14ac:dyDescent="0.25">
      <c r="J14" s="243"/>
    </row>
    <row r="15" spans="1:16" x14ac:dyDescent="0.25">
      <c r="A15" s="224"/>
      <c r="B15" s="224" t="s">
        <v>125</v>
      </c>
      <c r="C15" s="224" t="s">
        <v>220</v>
      </c>
      <c r="D15" s="224"/>
      <c r="E15" s="224"/>
      <c r="F15" s="224"/>
      <c r="G15" s="224"/>
      <c r="H15" s="224"/>
      <c r="I15" s="224"/>
      <c r="J15" s="224"/>
      <c r="K15" s="224"/>
      <c r="L15" s="224"/>
      <c r="M15" s="224" t="s">
        <v>29</v>
      </c>
      <c r="N15" s="224"/>
      <c r="O15" s="224"/>
      <c r="P15" s="224"/>
    </row>
    <row r="16" spans="1:16" s="239" customFormat="1" ht="36" customHeight="1" x14ac:dyDescent="0.25">
      <c r="A16" s="225">
        <v>2</v>
      </c>
      <c r="B16" s="226" t="s">
        <v>221</v>
      </c>
      <c r="C16" s="226" t="s">
        <v>222</v>
      </c>
      <c r="D16" s="226" t="s">
        <v>223</v>
      </c>
      <c r="E16" s="227">
        <v>10</v>
      </c>
      <c r="F16" s="228">
        <v>0</v>
      </c>
      <c r="G16" s="228">
        <f>ROUND(E16*F16,6)</f>
        <v>0</v>
      </c>
      <c r="H16" s="229"/>
      <c r="I16" s="229">
        <v>0</v>
      </c>
      <c r="J16" s="229"/>
      <c r="K16" s="229">
        <f>ROUND(E16*J16,2)</f>
        <v>0</v>
      </c>
      <c r="L16" s="226"/>
      <c r="M16" s="226" t="s">
        <v>213</v>
      </c>
      <c r="N16" s="226" t="s">
        <v>214</v>
      </c>
      <c r="O16" s="226" t="s">
        <v>224</v>
      </c>
      <c r="P16" s="226" t="s">
        <v>251</v>
      </c>
    </row>
    <row r="17" spans="1:16" x14ac:dyDescent="0.25">
      <c r="A17" s="230"/>
      <c r="B17" s="231" t="s">
        <v>217</v>
      </c>
      <c r="C17" s="230" t="s">
        <v>226</v>
      </c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</row>
    <row r="18" spans="1:16" s="239" customFormat="1" ht="36" customHeight="1" x14ac:dyDescent="0.25">
      <c r="A18" s="225">
        <v>3</v>
      </c>
      <c r="B18" s="226" t="s">
        <v>227</v>
      </c>
      <c r="C18" s="226" t="s">
        <v>228</v>
      </c>
      <c r="D18" s="226" t="s">
        <v>223</v>
      </c>
      <c r="E18" s="227">
        <v>6</v>
      </c>
      <c r="F18" s="228">
        <v>0</v>
      </c>
      <c r="G18" s="228">
        <f>ROUND(E18*F18,6)</f>
        <v>0</v>
      </c>
      <c r="H18" s="229"/>
      <c r="I18" s="229">
        <v>0</v>
      </c>
      <c r="J18" s="229"/>
      <c r="K18" s="229">
        <f>ROUND(E18*J18,2)</f>
        <v>0</v>
      </c>
      <c r="L18" s="226"/>
      <c r="M18" s="226" t="s">
        <v>213</v>
      </c>
      <c r="N18" s="226" t="s">
        <v>214</v>
      </c>
      <c r="O18" s="226" t="s">
        <v>229</v>
      </c>
      <c r="P18" s="226" t="s">
        <v>252</v>
      </c>
    </row>
    <row r="19" spans="1:16" x14ac:dyDescent="0.25">
      <c r="A19" s="230"/>
      <c r="B19" s="231" t="s">
        <v>217</v>
      </c>
      <c r="C19" s="230" t="s">
        <v>253</v>
      </c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</row>
    <row r="20" spans="1:16" x14ac:dyDescent="0.25">
      <c r="A20" s="224"/>
      <c r="B20" s="224" t="s">
        <v>30</v>
      </c>
      <c r="C20" s="224" t="s">
        <v>220</v>
      </c>
      <c r="D20" s="224"/>
      <c r="E20" s="224"/>
      <c r="F20" s="224"/>
      <c r="G20" s="232">
        <f>SUM(G16:G19)</f>
        <v>0</v>
      </c>
      <c r="H20" s="224"/>
      <c r="I20" s="224">
        <f>SUM(I16:I19)</f>
        <v>0</v>
      </c>
      <c r="J20" s="224"/>
      <c r="K20" s="224">
        <f>SUM(K16:K19)</f>
        <v>0</v>
      </c>
      <c r="L20" s="224"/>
      <c r="M20" s="224"/>
      <c r="N20" s="224"/>
      <c r="O20" s="224"/>
      <c r="P20" s="224"/>
    </row>
    <row r="21" spans="1:16" x14ac:dyDescent="0.25">
      <c r="J21" s="243"/>
    </row>
    <row r="22" spans="1:16" x14ac:dyDescent="0.25">
      <c r="A22" s="224"/>
      <c r="B22" s="224" t="s">
        <v>42</v>
      </c>
      <c r="C22" s="224" t="s">
        <v>232</v>
      </c>
      <c r="D22" s="224"/>
      <c r="E22" s="224"/>
      <c r="F22" s="224"/>
      <c r="G22" s="224"/>
      <c r="H22" s="224"/>
      <c r="I22" s="224"/>
      <c r="J22" s="224"/>
      <c r="K22" s="224"/>
      <c r="L22" s="224"/>
      <c r="M22" s="224" t="s">
        <v>29</v>
      </c>
      <c r="N22" s="224"/>
      <c r="O22" s="224"/>
      <c r="P22" s="224"/>
    </row>
    <row r="23" spans="1:16" s="239" customFormat="1" ht="36" customHeight="1" x14ac:dyDescent="0.25">
      <c r="A23" s="225">
        <v>4</v>
      </c>
      <c r="B23" s="226" t="s">
        <v>244</v>
      </c>
      <c r="C23" s="226" t="s">
        <v>245</v>
      </c>
      <c r="D23" s="226" t="s">
        <v>246</v>
      </c>
      <c r="E23" s="227">
        <v>14</v>
      </c>
      <c r="F23" s="228">
        <v>0</v>
      </c>
      <c r="G23" s="228">
        <f>ROUND(E23*F23,6)</f>
        <v>0</v>
      </c>
      <c r="H23" s="229"/>
      <c r="I23" s="229">
        <v>0</v>
      </c>
      <c r="J23" s="229"/>
      <c r="K23" s="229">
        <f>ROUND(E23*J23,2)</f>
        <v>0</v>
      </c>
      <c r="L23" s="226"/>
      <c r="M23" s="226" t="s">
        <v>213</v>
      </c>
      <c r="N23" s="226" t="s">
        <v>214</v>
      </c>
      <c r="O23" s="226" t="s">
        <v>247</v>
      </c>
      <c r="P23" s="226" t="s">
        <v>254</v>
      </c>
    </row>
    <row r="24" spans="1:16" x14ac:dyDescent="0.25">
      <c r="A24" s="224"/>
      <c r="B24" s="224" t="s">
        <v>41</v>
      </c>
      <c r="C24" s="224" t="s">
        <v>232</v>
      </c>
      <c r="D24" s="224"/>
      <c r="E24" s="224"/>
      <c r="F24" s="224"/>
      <c r="G24" s="232">
        <f>SUM(G23:G23)</f>
        <v>0</v>
      </c>
      <c r="H24" s="224"/>
      <c r="I24" s="224">
        <f>SUM(I23:I23)</f>
        <v>0</v>
      </c>
      <c r="J24" s="224"/>
      <c r="K24" s="224">
        <f>SUM(K23:K23)</f>
        <v>0</v>
      </c>
      <c r="L24" s="224"/>
      <c r="M24" s="224"/>
      <c r="N24" s="224"/>
      <c r="O24" s="224"/>
      <c r="P24" s="224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H11" sqref="H11:H16"/>
    </sheetView>
  </sheetViews>
  <sheetFormatPr defaultRowHeight="15" x14ac:dyDescent="0.25"/>
  <cols>
    <col min="1" max="1" width="4.7109375" style="216" customWidth="1"/>
    <col min="2" max="2" width="16.28515625" style="216" customWidth="1"/>
    <col min="3" max="3" width="57.7109375" style="216" customWidth="1"/>
    <col min="4" max="4" width="8.28515625" style="216" customWidth="1"/>
    <col min="5" max="5" width="7.7109375" style="216" customWidth="1"/>
    <col min="6" max="7" width="9.5703125" style="216" customWidth="1"/>
    <col min="8" max="8" width="9.7109375" style="216" customWidth="1"/>
    <col min="9" max="9" width="18.7109375" style="216" customWidth="1"/>
    <col min="10" max="10" width="11.7109375" style="216" customWidth="1"/>
    <col min="11" max="11" width="18.7109375" style="216" customWidth="1"/>
    <col min="12" max="12" width="3.7109375" style="216" customWidth="1"/>
    <col min="13" max="13" width="5.7109375" style="216" customWidth="1"/>
    <col min="14" max="14" width="8.7109375" style="216" customWidth="1"/>
    <col min="15" max="15" width="20.7109375" style="216" customWidth="1"/>
    <col min="16" max="16" width="40.7109375" style="216" customWidth="1"/>
    <col min="17" max="256" width="9.140625" style="216"/>
    <col min="257" max="257" width="4.7109375" style="216" customWidth="1"/>
    <col min="258" max="258" width="16.28515625" style="216" customWidth="1"/>
    <col min="259" max="259" width="57.7109375" style="216" customWidth="1"/>
    <col min="260" max="260" width="8.28515625" style="216" customWidth="1"/>
    <col min="261" max="261" width="7.7109375" style="216" customWidth="1"/>
    <col min="262" max="263" width="9.5703125" style="216" customWidth="1"/>
    <col min="264" max="264" width="9.7109375" style="216" customWidth="1"/>
    <col min="265" max="265" width="18.7109375" style="216" customWidth="1"/>
    <col min="266" max="266" width="11.7109375" style="216" customWidth="1"/>
    <col min="267" max="267" width="18.7109375" style="216" customWidth="1"/>
    <col min="268" max="268" width="3.7109375" style="216" customWidth="1"/>
    <col min="269" max="269" width="5.7109375" style="216" customWidth="1"/>
    <col min="270" max="270" width="8.7109375" style="216" customWidth="1"/>
    <col min="271" max="271" width="20.7109375" style="216" customWidth="1"/>
    <col min="272" max="272" width="40.7109375" style="216" customWidth="1"/>
    <col min="273" max="512" width="9.140625" style="216"/>
    <col min="513" max="513" width="4.7109375" style="216" customWidth="1"/>
    <col min="514" max="514" width="16.28515625" style="216" customWidth="1"/>
    <col min="515" max="515" width="57.7109375" style="216" customWidth="1"/>
    <col min="516" max="516" width="8.28515625" style="216" customWidth="1"/>
    <col min="517" max="517" width="7.7109375" style="216" customWidth="1"/>
    <col min="518" max="519" width="9.5703125" style="216" customWidth="1"/>
    <col min="520" max="520" width="9.7109375" style="216" customWidth="1"/>
    <col min="521" max="521" width="18.7109375" style="216" customWidth="1"/>
    <col min="522" max="522" width="11.7109375" style="216" customWidth="1"/>
    <col min="523" max="523" width="18.7109375" style="216" customWidth="1"/>
    <col min="524" max="524" width="3.7109375" style="216" customWidth="1"/>
    <col min="525" max="525" width="5.7109375" style="216" customWidth="1"/>
    <col min="526" max="526" width="8.7109375" style="216" customWidth="1"/>
    <col min="527" max="527" width="20.7109375" style="216" customWidth="1"/>
    <col min="528" max="528" width="40.7109375" style="216" customWidth="1"/>
    <col min="529" max="768" width="9.140625" style="216"/>
    <col min="769" max="769" width="4.7109375" style="216" customWidth="1"/>
    <col min="770" max="770" width="16.28515625" style="216" customWidth="1"/>
    <col min="771" max="771" width="57.7109375" style="216" customWidth="1"/>
    <col min="772" max="772" width="8.28515625" style="216" customWidth="1"/>
    <col min="773" max="773" width="7.7109375" style="216" customWidth="1"/>
    <col min="774" max="775" width="9.5703125" style="216" customWidth="1"/>
    <col min="776" max="776" width="9.7109375" style="216" customWidth="1"/>
    <col min="777" max="777" width="18.7109375" style="216" customWidth="1"/>
    <col min="778" max="778" width="11.7109375" style="216" customWidth="1"/>
    <col min="779" max="779" width="18.7109375" style="216" customWidth="1"/>
    <col min="780" max="780" width="3.7109375" style="216" customWidth="1"/>
    <col min="781" max="781" width="5.7109375" style="216" customWidth="1"/>
    <col min="782" max="782" width="8.7109375" style="216" customWidth="1"/>
    <col min="783" max="783" width="20.7109375" style="216" customWidth="1"/>
    <col min="784" max="784" width="40.7109375" style="216" customWidth="1"/>
    <col min="785" max="1024" width="9.140625" style="216"/>
    <col min="1025" max="1025" width="4.7109375" style="216" customWidth="1"/>
    <col min="1026" max="1026" width="16.28515625" style="216" customWidth="1"/>
    <col min="1027" max="1027" width="57.7109375" style="216" customWidth="1"/>
    <col min="1028" max="1028" width="8.28515625" style="216" customWidth="1"/>
    <col min="1029" max="1029" width="7.7109375" style="216" customWidth="1"/>
    <col min="1030" max="1031" width="9.5703125" style="216" customWidth="1"/>
    <col min="1032" max="1032" width="9.7109375" style="216" customWidth="1"/>
    <col min="1033" max="1033" width="18.7109375" style="216" customWidth="1"/>
    <col min="1034" max="1034" width="11.7109375" style="216" customWidth="1"/>
    <col min="1035" max="1035" width="18.7109375" style="216" customWidth="1"/>
    <col min="1036" max="1036" width="3.7109375" style="216" customWidth="1"/>
    <col min="1037" max="1037" width="5.7109375" style="216" customWidth="1"/>
    <col min="1038" max="1038" width="8.7109375" style="216" customWidth="1"/>
    <col min="1039" max="1039" width="20.7109375" style="216" customWidth="1"/>
    <col min="1040" max="1040" width="40.7109375" style="216" customWidth="1"/>
    <col min="1041" max="1280" width="9.140625" style="216"/>
    <col min="1281" max="1281" width="4.7109375" style="216" customWidth="1"/>
    <col min="1282" max="1282" width="16.28515625" style="216" customWidth="1"/>
    <col min="1283" max="1283" width="57.7109375" style="216" customWidth="1"/>
    <col min="1284" max="1284" width="8.28515625" style="216" customWidth="1"/>
    <col min="1285" max="1285" width="7.7109375" style="216" customWidth="1"/>
    <col min="1286" max="1287" width="9.5703125" style="216" customWidth="1"/>
    <col min="1288" max="1288" width="9.7109375" style="216" customWidth="1"/>
    <col min="1289" max="1289" width="18.7109375" style="216" customWidth="1"/>
    <col min="1290" max="1290" width="11.7109375" style="216" customWidth="1"/>
    <col min="1291" max="1291" width="18.7109375" style="216" customWidth="1"/>
    <col min="1292" max="1292" width="3.7109375" style="216" customWidth="1"/>
    <col min="1293" max="1293" width="5.7109375" style="216" customWidth="1"/>
    <col min="1294" max="1294" width="8.7109375" style="216" customWidth="1"/>
    <col min="1295" max="1295" width="20.7109375" style="216" customWidth="1"/>
    <col min="1296" max="1296" width="40.7109375" style="216" customWidth="1"/>
    <col min="1297" max="1536" width="9.140625" style="216"/>
    <col min="1537" max="1537" width="4.7109375" style="216" customWidth="1"/>
    <col min="1538" max="1538" width="16.28515625" style="216" customWidth="1"/>
    <col min="1539" max="1539" width="57.7109375" style="216" customWidth="1"/>
    <col min="1540" max="1540" width="8.28515625" style="216" customWidth="1"/>
    <col min="1541" max="1541" width="7.7109375" style="216" customWidth="1"/>
    <col min="1542" max="1543" width="9.5703125" style="216" customWidth="1"/>
    <col min="1544" max="1544" width="9.7109375" style="216" customWidth="1"/>
    <col min="1545" max="1545" width="18.7109375" style="216" customWidth="1"/>
    <col min="1546" max="1546" width="11.7109375" style="216" customWidth="1"/>
    <col min="1547" max="1547" width="18.7109375" style="216" customWidth="1"/>
    <col min="1548" max="1548" width="3.7109375" style="216" customWidth="1"/>
    <col min="1549" max="1549" width="5.7109375" style="216" customWidth="1"/>
    <col min="1550" max="1550" width="8.7109375" style="216" customWidth="1"/>
    <col min="1551" max="1551" width="20.7109375" style="216" customWidth="1"/>
    <col min="1552" max="1552" width="40.7109375" style="216" customWidth="1"/>
    <col min="1553" max="1792" width="9.140625" style="216"/>
    <col min="1793" max="1793" width="4.7109375" style="216" customWidth="1"/>
    <col min="1794" max="1794" width="16.28515625" style="216" customWidth="1"/>
    <col min="1795" max="1795" width="57.7109375" style="216" customWidth="1"/>
    <col min="1796" max="1796" width="8.28515625" style="216" customWidth="1"/>
    <col min="1797" max="1797" width="7.7109375" style="216" customWidth="1"/>
    <col min="1798" max="1799" width="9.5703125" style="216" customWidth="1"/>
    <col min="1800" max="1800" width="9.7109375" style="216" customWidth="1"/>
    <col min="1801" max="1801" width="18.7109375" style="216" customWidth="1"/>
    <col min="1802" max="1802" width="11.7109375" style="216" customWidth="1"/>
    <col min="1803" max="1803" width="18.7109375" style="216" customWidth="1"/>
    <col min="1804" max="1804" width="3.7109375" style="216" customWidth="1"/>
    <col min="1805" max="1805" width="5.7109375" style="216" customWidth="1"/>
    <col min="1806" max="1806" width="8.7109375" style="216" customWidth="1"/>
    <col min="1807" max="1807" width="20.7109375" style="216" customWidth="1"/>
    <col min="1808" max="1808" width="40.7109375" style="216" customWidth="1"/>
    <col min="1809" max="2048" width="9.140625" style="216"/>
    <col min="2049" max="2049" width="4.7109375" style="216" customWidth="1"/>
    <col min="2050" max="2050" width="16.28515625" style="216" customWidth="1"/>
    <col min="2051" max="2051" width="57.7109375" style="216" customWidth="1"/>
    <col min="2052" max="2052" width="8.28515625" style="216" customWidth="1"/>
    <col min="2053" max="2053" width="7.7109375" style="216" customWidth="1"/>
    <col min="2054" max="2055" width="9.5703125" style="216" customWidth="1"/>
    <col min="2056" max="2056" width="9.7109375" style="216" customWidth="1"/>
    <col min="2057" max="2057" width="18.7109375" style="216" customWidth="1"/>
    <col min="2058" max="2058" width="11.7109375" style="216" customWidth="1"/>
    <col min="2059" max="2059" width="18.7109375" style="216" customWidth="1"/>
    <col min="2060" max="2060" width="3.7109375" style="216" customWidth="1"/>
    <col min="2061" max="2061" width="5.7109375" style="216" customWidth="1"/>
    <col min="2062" max="2062" width="8.7109375" style="216" customWidth="1"/>
    <col min="2063" max="2063" width="20.7109375" style="216" customWidth="1"/>
    <col min="2064" max="2064" width="40.7109375" style="216" customWidth="1"/>
    <col min="2065" max="2304" width="9.140625" style="216"/>
    <col min="2305" max="2305" width="4.7109375" style="216" customWidth="1"/>
    <col min="2306" max="2306" width="16.28515625" style="216" customWidth="1"/>
    <col min="2307" max="2307" width="57.7109375" style="216" customWidth="1"/>
    <col min="2308" max="2308" width="8.28515625" style="216" customWidth="1"/>
    <col min="2309" max="2309" width="7.7109375" style="216" customWidth="1"/>
    <col min="2310" max="2311" width="9.5703125" style="216" customWidth="1"/>
    <col min="2312" max="2312" width="9.7109375" style="216" customWidth="1"/>
    <col min="2313" max="2313" width="18.7109375" style="216" customWidth="1"/>
    <col min="2314" max="2314" width="11.7109375" style="216" customWidth="1"/>
    <col min="2315" max="2315" width="18.7109375" style="216" customWidth="1"/>
    <col min="2316" max="2316" width="3.7109375" style="216" customWidth="1"/>
    <col min="2317" max="2317" width="5.7109375" style="216" customWidth="1"/>
    <col min="2318" max="2318" width="8.7109375" style="216" customWidth="1"/>
    <col min="2319" max="2319" width="20.7109375" style="216" customWidth="1"/>
    <col min="2320" max="2320" width="40.7109375" style="216" customWidth="1"/>
    <col min="2321" max="2560" width="9.140625" style="216"/>
    <col min="2561" max="2561" width="4.7109375" style="216" customWidth="1"/>
    <col min="2562" max="2562" width="16.28515625" style="216" customWidth="1"/>
    <col min="2563" max="2563" width="57.7109375" style="216" customWidth="1"/>
    <col min="2564" max="2564" width="8.28515625" style="216" customWidth="1"/>
    <col min="2565" max="2565" width="7.7109375" style="216" customWidth="1"/>
    <col min="2566" max="2567" width="9.5703125" style="216" customWidth="1"/>
    <col min="2568" max="2568" width="9.7109375" style="216" customWidth="1"/>
    <col min="2569" max="2569" width="18.7109375" style="216" customWidth="1"/>
    <col min="2570" max="2570" width="11.7109375" style="216" customWidth="1"/>
    <col min="2571" max="2571" width="18.7109375" style="216" customWidth="1"/>
    <col min="2572" max="2572" width="3.7109375" style="216" customWidth="1"/>
    <col min="2573" max="2573" width="5.7109375" style="216" customWidth="1"/>
    <col min="2574" max="2574" width="8.7109375" style="216" customWidth="1"/>
    <col min="2575" max="2575" width="20.7109375" style="216" customWidth="1"/>
    <col min="2576" max="2576" width="40.7109375" style="216" customWidth="1"/>
    <col min="2577" max="2816" width="9.140625" style="216"/>
    <col min="2817" max="2817" width="4.7109375" style="216" customWidth="1"/>
    <col min="2818" max="2818" width="16.28515625" style="216" customWidth="1"/>
    <col min="2819" max="2819" width="57.7109375" style="216" customWidth="1"/>
    <col min="2820" max="2820" width="8.28515625" style="216" customWidth="1"/>
    <col min="2821" max="2821" width="7.7109375" style="216" customWidth="1"/>
    <col min="2822" max="2823" width="9.5703125" style="216" customWidth="1"/>
    <col min="2824" max="2824" width="9.7109375" style="216" customWidth="1"/>
    <col min="2825" max="2825" width="18.7109375" style="216" customWidth="1"/>
    <col min="2826" max="2826" width="11.7109375" style="216" customWidth="1"/>
    <col min="2827" max="2827" width="18.7109375" style="216" customWidth="1"/>
    <col min="2828" max="2828" width="3.7109375" style="216" customWidth="1"/>
    <col min="2829" max="2829" width="5.7109375" style="216" customWidth="1"/>
    <col min="2830" max="2830" width="8.7109375" style="216" customWidth="1"/>
    <col min="2831" max="2831" width="20.7109375" style="216" customWidth="1"/>
    <col min="2832" max="2832" width="40.7109375" style="216" customWidth="1"/>
    <col min="2833" max="3072" width="9.140625" style="216"/>
    <col min="3073" max="3073" width="4.7109375" style="216" customWidth="1"/>
    <col min="3074" max="3074" width="16.28515625" style="216" customWidth="1"/>
    <col min="3075" max="3075" width="57.7109375" style="216" customWidth="1"/>
    <col min="3076" max="3076" width="8.28515625" style="216" customWidth="1"/>
    <col min="3077" max="3077" width="7.7109375" style="216" customWidth="1"/>
    <col min="3078" max="3079" width="9.5703125" style="216" customWidth="1"/>
    <col min="3080" max="3080" width="9.7109375" style="216" customWidth="1"/>
    <col min="3081" max="3081" width="18.7109375" style="216" customWidth="1"/>
    <col min="3082" max="3082" width="11.7109375" style="216" customWidth="1"/>
    <col min="3083" max="3083" width="18.7109375" style="216" customWidth="1"/>
    <col min="3084" max="3084" width="3.7109375" style="216" customWidth="1"/>
    <col min="3085" max="3085" width="5.7109375" style="216" customWidth="1"/>
    <col min="3086" max="3086" width="8.7109375" style="216" customWidth="1"/>
    <col min="3087" max="3087" width="20.7109375" style="216" customWidth="1"/>
    <col min="3088" max="3088" width="40.7109375" style="216" customWidth="1"/>
    <col min="3089" max="3328" width="9.140625" style="216"/>
    <col min="3329" max="3329" width="4.7109375" style="216" customWidth="1"/>
    <col min="3330" max="3330" width="16.28515625" style="216" customWidth="1"/>
    <col min="3331" max="3331" width="57.7109375" style="216" customWidth="1"/>
    <col min="3332" max="3332" width="8.28515625" style="216" customWidth="1"/>
    <col min="3333" max="3333" width="7.7109375" style="216" customWidth="1"/>
    <col min="3334" max="3335" width="9.5703125" style="216" customWidth="1"/>
    <col min="3336" max="3336" width="9.7109375" style="216" customWidth="1"/>
    <col min="3337" max="3337" width="18.7109375" style="216" customWidth="1"/>
    <col min="3338" max="3338" width="11.7109375" style="216" customWidth="1"/>
    <col min="3339" max="3339" width="18.7109375" style="216" customWidth="1"/>
    <col min="3340" max="3340" width="3.7109375" style="216" customWidth="1"/>
    <col min="3341" max="3341" width="5.7109375" style="216" customWidth="1"/>
    <col min="3342" max="3342" width="8.7109375" style="216" customWidth="1"/>
    <col min="3343" max="3343" width="20.7109375" style="216" customWidth="1"/>
    <col min="3344" max="3344" width="40.7109375" style="216" customWidth="1"/>
    <col min="3345" max="3584" width="9.140625" style="216"/>
    <col min="3585" max="3585" width="4.7109375" style="216" customWidth="1"/>
    <col min="3586" max="3586" width="16.28515625" style="216" customWidth="1"/>
    <col min="3587" max="3587" width="57.7109375" style="216" customWidth="1"/>
    <col min="3588" max="3588" width="8.28515625" style="216" customWidth="1"/>
    <col min="3589" max="3589" width="7.7109375" style="216" customWidth="1"/>
    <col min="3590" max="3591" width="9.5703125" style="216" customWidth="1"/>
    <col min="3592" max="3592" width="9.7109375" style="216" customWidth="1"/>
    <col min="3593" max="3593" width="18.7109375" style="216" customWidth="1"/>
    <col min="3594" max="3594" width="11.7109375" style="216" customWidth="1"/>
    <col min="3595" max="3595" width="18.7109375" style="216" customWidth="1"/>
    <col min="3596" max="3596" width="3.7109375" style="216" customWidth="1"/>
    <col min="3597" max="3597" width="5.7109375" style="216" customWidth="1"/>
    <col min="3598" max="3598" width="8.7109375" style="216" customWidth="1"/>
    <col min="3599" max="3599" width="20.7109375" style="216" customWidth="1"/>
    <col min="3600" max="3600" width="40.7109375" style="216" customWidth="1"/>
    <col min="3601" max="3840" width="9.140625" style="216"/>
    <col min="3841" max="3841" width="4.7109375" style="216" customWidth="1"/>
    <col min="3842" max="3842" width="16.28515625" style="216" customWidth="1"/>
    <col min="3843" max="3843" width="57.7109375" style="216" customWidth="1"/>
    <col min="3844" max="3844" width="8.28515625" style="216" customWidth="1"/>
    <col min="3845" max="3845" width="7.7109375" style="216" customWidth="1"/>
    <col min="3846" max="3847" width="9.5703125" style="216" customWidth="1"/>
    <col min="3848" max="3848" width="9.7109375" style="216" customWidth="1"/>
    <col min="3849" max="3849" width="18.7109375" style="216" customWidth="1"/>
    <col min="3850" max="3850" width="11.7109375" style="216" customWidth="1"/>
    <col min="3851" max="3851" width="18.7109375" style="216" customWidth="1"/>
    <col min="3852" max="3852" width="3.7109375" style="216" customWidth="1"/>
    <col min="3853" max="3853" width="5.7109375" style="216" customWidth="1"/>
    <col min="3854" max="3854" width="8.7109375" style="216" customWidth="1"/>
    <col min="3855" max="3855" width="20.7109375" style="216" customWidth="1"/>
    <col min="3856" max="3856" width="40.7109375" style="216" customWidth="1"/>
    <col min="3857" max="4096" width="9.140625" style="216"/>
    <col min="4097" max="4097" width="4.7109375" style="216" customWidth="1"/>
    <col min="4098" max="4098" width="16.28515625" style="216" customWidth="1"/>
    <col min="4099" max="4099" width="57.7109375" style="216" customWidth="1"/>
    <col min="4100" max="4100" width="8.28515625" style="216" customWidth="1"/>
    <col min="4101" max="4101" width="7.7109375" style="216" customWidth="1"/>
    <col min="4102" max="4103" width="9.5703125" style="216" customWidth="1"/>
    <col min="4104" max="4104" width="9.7109375" style="216" customWidth="1"/>
    <col min="4105" max="4105" width="18.7109375" style="216" customWidth="1"/>
    <col min="4106" max="4106" width="11.7109375" style="216" customWidth="1"/>
    <col min="4107" max="4107" width="18.7109375" style="216" customWidth="1"/>
    <col min="4108" max="4108" width="3.7109375" style="216" customWidth="1"/>
    <col min="4109" max="4109" width="5.7109375" style="216" customWidth="1"/>
    <col min="4110" max="4110" width="8.7109375" style="216" customWidth="1"/>
    <col min="4111" max="4111" width="20.7109375" style="216" customWidth="1"/>
    <col min="4112" max="4112" width="40.7109375" style="216" customWidth="1"/>
    <col min="4113" max="4352" width="9.140625" style="216"/>
    <col min="4353" max="4353" width="4.7109375" style="216" customWidth="1"/>
    <col min="4354" max="4354" width="16.28515625" style="216" customWidth="1"/>
    <col min="4355" max="4355" width="57.7109375" style="216" customWidth="1"/>
    <col min="4356" max="4356" width="8.28515625" style="216" customWidth="1"/>
    <col min="4357" max="4357" width="7.7109375" style="216" customWidth="1"/>
    <col min="4358" max="4359" width="9.5703125" style="216" customWidth="1"/>
    <col min="4360" max="4360" width="9.7109375" style="216" customWidth="1"/>
    <col min="4361" max="4361" width="18.7109375" style="216" customWidth="1"/>
    <col min="4362" max="4362" width="11.7109375" style="216" customWidth="1"/>
    <col min="4363" max="4363" width="18.7109375" style="216" customWidth="1"/>
    <col min="4364" max="4364" width="3.7109375" style="216" customWidth="1"/>
    <col min="4365" max="4365" width="5.7109375" style="216" customWidth="1"/>
    <col min="4366" max="4366" width="8.7109375" style="216" customWidth="1"/>
    <col min="4367" max="4367" width="20.7109375" style="216" customWidth="1"/>
    <col min="4368" max="4368" width="40.7109375" style="216" customWidth="1"/>
    <col min="4369" max="4608" width="9.140625" style="216"/>
    <col min="4609" max="4609" width="4.7109375" style="216" customWidth="1"/>
    <col min="4610" max="4610" width="16.28515625" style="216" customWidth="1"/>
    <col min="4611" max="4611" width="57.7109375" style="216" customWidth="1"/>
    <col min="4612" max="4612" width="8.28515625" style="216" customWidth="1"/>
    <col min="4613" max="4613" width="7.7109375" style="216" customWidth="1"/>
    <col min="4614" max="4615" width="9.5703125" style="216" customWidth="1"/>
    <col min="4616" max="4616" width="9.7109375" style="216" customWidth="1"/>
    <col min="4617" max="4617" width="18.7109375" style="216" customWidth="1"/>
    <col min="4618" max="4618" width="11.7109375" style="216" customWidth="1"/>
    <col min="4619" max="4619" width="18.7109375" style="216" customWidth="1"/>
    <col min="4620" max="4620" width="3.7109375" style="216" customWidth="1"/>
    <col min="4621" max="4621" width="5.7109375" style="216" customWidth="1"/>
    <col min="4622" max="4622" width="8.7109375" style="216" customWidth="1"/>
    <col min="4623" max="4623" width="20.7109375" style="216" customWidth="1"/>
    <col min="4624" max="4624" width="40.7109375" style="216" customWidth="1"/>
    <col min="4625" max="4864" width="9.140625" style="216"/>
    <col min="4865" max="4865" width="4.7109375" style="216" customWidth="1"/>
    <col min="4866" max="4866" width="16.28515625" style="216" customWidth="1"/>
    <col min="4867" max="4867" width="57.7109375" style="216" customWidth="1"/>
    <col min="4868" max="4868" width="8.28515625" style="216" customWidth="1"/>
    <col min="4869" max="4869" width="7.7109375" style="216" customWidth="1"/>
    <col min="4870" max="4871" width="9.5703125" style="216" customWidth="1"/>
    <col min="4872" max="4872" width="9.7109375" style="216" customWidth="1"/>
    <col min="4873" max="4873" width="18.7109375" style="216" customWidth="1"/>
    <col min="4874" max="4874" width="11.7109375" style="216" customWidth="1"/>
    <col min="4875" max="4875" width="18.7109375" style="216" customWidth="1"/>
    <col min="4876" max="4876" width="3.7109375" style="216" customWidth="1"/>
    <col min="4877" max="4877" width="5.7109375" style="216" customWidth="1"/>
    <col min="4878" max="4878" width="8.7109375" style="216" customWidth="1"/>
    <col min="4879" max="4879" width="20.7109375" style="216" customWidth="1"/>
    <col min="4880" max="4880" width="40.7109375" style="216" customWidth="1"/>
    <col min="4881" max="5120" width="9.140625" style="216"/>
    <col min="5121" max="5121" width="4.7109375" style="216" customWidth="1"/>
    <col min="5122" max="5122" width="16.28515625" style="216" customWidth="1"/>
    <col min="5123" max="5123" width="57.7109375" style="216" customWidth="1"/>
    <col min="5124" max="5124" width="8.28515625" style="216" customWidth="1"/>
    <col min="5125" max="5125" width="7.7109375" style="216" customWidth="1"/>
    <col min="5126" max="5127" width="9.5703125" style="216" customWidth="1"/>
    <col min="5128" max="5128" width="9.7109375" style="216" customWidth="1"/>
    <col min="5129" max="5129" width="18.7109375" style="216" customWidth="1"/>
    <col min="5130" max="5130" width="11.7109375" style="216" customWidth="1"/>
    <col min="5131" max="5131" width="18.7109375" style="216" customWidth="1"/>
    <col min="5132" max="5132" width="3.7109375" style="216" customWidth="1"/>
    <col min="5133" max="5133" width="5.7109375" style="216" customWidth="1"/>
    <col min="5134" max="5134" width="8.7109375" style="216" customWidth="1"/>
    <col min="5135" max="5135" width="20.7109375" style="216" customWidth="1"/>
    <col min="5136" max="5136" width="40.7109375" style="216" customWidth="1"/>
    <col min="5137" max="5376" width="9.140625" style="216"/>
    <col min="5377" max="5377" width="4.7109375" style="216" customWidth="1"/>
    <col min="5378" max="5378" width="16.28515625" style="216" customWidth="1"/>
    <col min="5379" max="5379" width="57.7109375" style="216" customWidth="1"/>
    <col min="5380" max="5380" width="8.28515625" style="216" customWidth="1"/>
    <col min="5381" max="5381" width="7.7109375" style="216" customWidth="1"/>
    <col min="5382" max="5383" width="9.5703125" style="216" customWidth="1"/>
    <col min="5384" max="5384" width="9.7109375" style="216" customWidth="1"/>
    <col min="5385" max="5385" width="18.7109375" style="216" customWidth="1"/>
    <col min="5386" max="5386" width="11.7109375" style="216" customWidth="1"/>
    <col min="5387" max="5387" width="18.7109375" style="216" customWidth="1"/>
    <col min="5388" max="5388" width="3.7109375" style="216" customWidth="1"/>
    <col min="5389" max="5389" width="5.7109375" style="216" customWidth="1"/>
    <col min="5390" max="5390" width="8.7109375" style="216" customWidth="1"/>
    <col min="5391" max="5391" width="20.7109375" style="216" customWidth="1"/>
    <col min="5392" max="5392" width="40.7109375" style="216" customWidth="1"/>
    <col min="5393" max="5632" width="9.140625" style="216"/>
    <col min="5633" max="5633" width="4.7109375" style="216" customWidth="1"/>
    <col min="5634" max="5634" width="16.28515625" style="216" customWidth="1"/>
    <col min="5635" max="5635" width="57.7109375" style="216" customWidth="1"/>
    <col min="5636" max="5636" width="8.28515625" style="216" customWidth="1"/>
    <col min="5637" max="5637" width="7.7109375" style="216" customWidth="1"/>
    <col min="5638" max="5639" width="9.5703125" style="216" customWidth="1"/>
    <col min="5640" max="5640" width="9.7109375" style="216" customWidth="1"/>
    <col min="5641" max="5641" width="18.7109375" style="216" customWidth="1"/>
    <col min="5642" max="5642" width="11.7109375" style="216" customWidth="1"/>
    <col min="5643" max="5643" width="18.7109375" style="216" customWidth="1"/>
    <col min="5644" max="5644" width="3.7109375" style="216" customWidth="1"/>
    <col min="5645" max="5645" width="5.7109375" style="216" customWidth="1"/>
    <col min="5646" max="5646" width="8.7109375" style="216" customWidth="1"/>
    <col min="5647" max="5647" width="20.7109375" style="216" customWidth="1"/>
    <col min="5648" max="5648" width="40.7109375" style="216" customWidth="1"/>
    <col min="5649" max="5888" width="9.140625" style="216"/>
    <col min="5889" max="5889" width="4.7109375" style="216" customWidth="1"/>
    <col min="5890" max="5890" width="16.28515625" style="216" customWidth="1"/>
    <col min="5891" max="5891" width="57.7109375" style="216" customWidth="1"/>
    <col min="5892" max="5892" width="8.28515625" style="216" customWidth="1"/>
    <col min="5893" max="5893" width="7.7109375" style="216" customWidth="1"/>
    <col min="5894" max="5895" width="9.5703125" style="216" customWidth="1"/>
    <col min="5896" max="5896" width="9.7109375" style="216" customWidth="1"/>
    <col min="5897" max="5897" width="18.7109375" style="216" customWidth="1"/>
    <col min="5898" max="5898" width="11.7109375" style="216" customWidth="1"/>
    <col min="5899" max="5899" width="18.7109375" style="216" customWidth="1"/>
    <col min="5900" max="5900" width="3.7109375" style="216" customWidth="1"/>
    <col min="5901" max="5901" width="5.7109375" style="216" customWidth="1"/>
    <col min="5902" max="5902" width="8.7109375" style="216" customWidth="1"/>
    <col min="5903" max="5903" width="20.7109375" style="216" customWidth="1"/>
    <col min="5904" max="5904" width="40.7109375" style="216" customWidth="1"/>
    <col min="5905" max="6144" width="9.140625" style="216"/>
    <col min="6145" max="6145" width="4.7109375" style="216" customWidth="1"/>
    <col min="6146" max="6146" width="16.28515625" style="216" customWidth="1"/>
    <col min="6147" max="6147" width="57.7109375" style="216" customWidth="1"/>
    <col min="6148" max="6148" width="8.28515625" style="216" customWidth="1"/>
    <col min="6149" max="6149" width="7.7109375" style="216" customWidth="1"/>
    <col min="6150" max="6151" width="9.5703125" style="216" customWidth="1"/>
    <col min="6152" max="6152" width="9.7109375" style="216" customWidth="1"/>
    <col min="6153" max="6153" width="18.7109375" style="216" customWidth="1"/>
    <col min="6154" max="6154" width="11.7109375" style="216" customWidth="1"/>
    <col min="6155" max="6155" width="18.7109375" style="216" customWidth="1"/>
    <col min="6156" max="6156" width="3.7109375" style="216" customWidth="1"/>
    <col min="6157" max="6157" width="5.7109375" style="216" customWidth="1"/>
    <col min="6158" max="6158" width="8.7109375" style="216" customWidth="1"/>
    <col min="6159" max="6159" width="20.7109375" style="216" customWidth="1"/>
    <col min="6160" max="6160" width="40.7109375" style="216" customWidth="1"/>
    <col min="6161" max="6400" width="9.140625" style="216"/>
    <col min="6401" max="6401" width="4.7109375" style="216" customWidth="1"/>
    <col min="6402" max="6402" width="16.28515625" style="216" customWidth="1"/>
    <col min="6403" max="6403" width="57.7109375" style="216" customWidth="1"/>
    <col min="6404" max="6404" width="8.28515625" style="216" customWidth="1"/>
    <col min="6405" max="6405" width="7.7109375" style="216" customWidth="1"/>
    <col min="6406" max="6407" width="9.5703125" style="216" customWidth="1"/>
    <col min="6408" max="6408" width="9.7109375" style="216" customWidth="1"/>
    <col min="6409" max="6409" width="18.7109375" style="216" customWidth="1"/>
    <col min="6410" max="6410" width="11.7109375" style="216" customWidth="1"/>
    <col min="6411" max="6411" width="18.7109375" style="216" customWidth="1"/>
    <col min="6412" max="6412" width="3.7109375" style="216" customWidth="1"/>
    <col min="6413" max="6413" width="5.7109375" style="216" customWidth="1"/>
    <col min="6414" max="6414" width="8.7109375" style="216" customWidth="1"/>
    <col min="6415" max="6415" width="20.7109375" style="216" customWidth="1"/>
    <col min="6416" max="6416" width="40.7109375" style="216" customWidth="1"/>
    <col min="6417" max="6656" width="9.140625" style="216"/>
    <col min="6657" max="6657" width="4.7109375" style="216" customWidth="1"/>
    <col min="6658" max="6658" width="16.28515625" style="216" customWidth="1"/>
    <col min="6659" max="6659" width="57.7109375" style="216" customWidth="1"/>
    <col min="6660" max="6660" width="8.28515625" style="216" customWidth="1"/>
    <col min="6661" max="6661" width="7.7109375" style="216" customWidth="1"/>
    <col min="6662" max="6663" width="9.5703125" style="216" customWidth="1"/>
    <col min="6664" max="6664" width="9.7109375" style="216" customWidth="1"/>
    <col min="6665" max="6665" width="18.7109375" style="216" customWidth="1"/>
    <col min="6666" max="6666" width="11.7109375" style="216" customWidth="1"/>
    <col min="6667" max="6667" width="18.7109375" style="216" customWidth="1"/>
    <col min="6668" max="6668" width="3.7109375" style="216" customWidth="1"/>
    <col min="6669" max="6669" width="5.7109375" style="216" customWidth="1"/>
    <col min="6670" max="6670" width="8.7109375" style="216" customWidth="1"/>
    <col min="6671" max="6671" width="20.7109375" style="216" customWidth="1"/>
    <col min="6672" max="6672" width="40.7109375" style="216" customWidth="1"/>
    <col min="6673" max="6912" width="9.140625" style="216"/>
    <col min="6913" max="6913" width="4.7109375" style="216" customWidth="1"/>
    <col min="6914" max="6914" width="16.28515625" style="216" customWidth="1"/>
    <col min="6915" max="6915" width="57.7109375" style="216" customWidth="1"/>
    <col min="6916" max="6916" width="8.28515625" style="216" customWidth="1"/>
    <col min="6917" max="6917" width="7.7109375" style="216" customWidth="1"/>
    <col min="6918" max="6919" width="9.5703125" style="216" customWidth="1"/>
    <col min="6920" max="6920" width="9.7109375" style="216" customWidth="1"/>
    <col min="6921" max="6921" width="18.7109375" style="216" customWidth="1"/>
    <col min="6922" max="6922" width="11.7109375" style="216" customWidth="1"/>
    <col min="6923" max="6923" width="18.7109375" style="216" customWidth="1"/>
    <col min="6924" max="6924" width="3.7109375" style="216" customWidth="1"/>
    <col min="6925" max="6925" width="5.7109375" style="216" customWidth="1"/>
    <col min="6926" max="6926" width="8.7109375" style="216" customWidth="1"/>
    <col min="6927" max="6927" width="20.7109375" style="216" customWidth="1"/>
    <col min="6928" max="6928" width="40.7109375" style="216" customWidth="1"/>
    <col min="6929" max="7168" width="9.140625" style="216"/>
    <col min="7169" max="7169" width="4.7109375" style="216" customWidth="1"/>
    <col min="7170" max="7170" width="16.28515625" style="216" customWidth="1"/>
    <col min="7171" max="7171" width="57.7109375" style="216" customWidth="1"/>
    <col min="7172" max="7172" width="8.28515625" style="216" customWidth="1"/>
    <col min="7173" max="7173" width="7.7109375" style="216" customWidth="1"/>
    <col min="7174" max="7175" width="9.5703125" style="216" customWidth="1"/>
    <col min="7176" max="7176" width="9.7109375" style="216" customWidth="1"/>
    <col min="7177" max="7177" width="18.7109375" style="216" customWidth="1"/>
    <col min="7178" max="7178" width="11.7109375" style="216" customWidth="1"/>
    <col min="7179" max="7179" width="18.7109375" style="216" customWidth="1"/>
    <col min="7180" max="7180" width="3.7109375" style="216" customWidth="1"/>
    <col min="7181" max="7181" width="5.7109375" style="216" customWidth="1"/>
    <col min="7182" max="7182" width="8.7109375" style="216" customWidth="1"/>
    <col min="7183" max="7183" width="20.7109375" style="216" customWidth="1"/>
    <col min="7184" max="7184" width="40.7109375" style="216" customWidth="1"/>
    <col min="7185" max="7424" width="9.140625" style="216"/>
    <col min="7425" max="7425" width="4.7109375" style="216" customWidth="1"/>
    <col min="7426" max="7426" width="16.28515625" style="216" customWidth="1"/>
    <col min="7427" max="7427" width="57.7109375" style="216" customWidth="1"/>
    <col min="7428" max="7428" width="8.28515625" style="216" customWidth="1"/>
    <col min="7429" max="7429" width="7.7109375" style="216" customWidth="1"/>
    <col min="7430" max="7431" width="9.5703125" style="216" customWidth="1"/>
    <col min="7432" max="7432" width="9.7109375" style="216" customWidth="1"/>
    <col min="7433" max="7433" width="18.7109375" style="216" customWidth="1"/>
    <col min="7434" max="7434" width="11.7109375" style="216" customWidth="1"/>
    <col min="7435" max="7435" width="18.7109375" style="216" customWidth="1"/>
    <col min="7436" max="7436" width="3.7109375" style="216" customWidth="1"/>
    <col min="7437" max="7437" width="5.7109375" style="216" customWidth="1"/>
    <col min="7438" max="7438" width="8.7109375" style="216" customWidth="1"/>
    <col min="7439" max="7439" width="20.7109375" style="216" customWidth="1"/>
    <col min="7440" max="7440" width="40.7109375" style="216" customWidth="1"/>
    <col min="7441" max="7680" width="9.140625" style="216"/>
    <col min="7681" max="7681" width="4.7109375" style="216" customWidth="1"/>
    <col min="7682" max="7682" width="16.28515625" style="216" customWidth="1"/>
    <col min="7683" max="7683" width="57.7109375" style="216" customWidth="1"/>
    <col min="7684" max="7684" width="8.28515625" style="216" customWidth="1"/>
    <col min="7685" max="7685" width="7.7109375" style="216" customWidth="1"/>
    <col min="7686" max="7687" width="9.5703125" style="216" customWidth="1"/>
    <col min="7688" max="7688" width="9.7109375" style="216" customWidth="1"/>
    <col min="7689" max="7689" width="18.7109375" style="216" customWidth="1"/>
    <col min="7690" max="7690" width="11.7109375" style="216" customWidth="1"/>
    <col min="7691" max="7691" width="18.7109375" style="216" customWidth="1"/>
    <col min="7692" max="7692" width="3.7109375" style="216" customWidth="1"/>
    <col min="7693" max="7693" width="5.7109375" style="216" customWidth="1"/>
    <col min="7694" max="7694" width="8.7109375" style="216" customWidth="1"/>
    <col min="7695" max="7695" width="20.7109375" style="216" customWidth="1"/>
    <col min="7696" max="7696" width="40.7109375" style="216" customWidth="1"/>
    <col min="7697" max="7936" width="9.140625" style="216"/>
    <col min="7937" max="7937" width="4.7109375" style="216" customWidth="1"/>
    <col min="7938" max="7938" width="16.28515625" style="216" customWidth="1"/>
    <col min="7939" max="7939" width="57.7109375" style="216" customWidth="1"/>
    <col min="7940" max="7940" width="8.28515625" style="216" customWidth="1"/>
    <col min="7941" max="7941" width="7.7109375" style="216" customWidth="1"/>
    <col min="7942" max="7943" width="9.5703125" style="216" customWidth="1"/>
    <col min="7944" max="7944" width="9.7109375" style="216" customWidth="1"/>
    <col min="7945" max="7945" width="18.7109375" style="216" customWidth="1"/>
    <col min="7946" max="7946" width="11.7109375" style="216" customWidth="1"/>
    <col min="7947" max="7947" width="18.7109375" style="216" customWidth="1"/>
    <col min="7948" max="7948" width="3.7109375" style="216" customWidth="1"/>
    <col min="7949" max="7949" width="5.7109375" style="216" customWidth="1"/>
    <col min="7950" max="7950" width="8.7109375" style="216" customWidth="1"/>
    <col min="7951" max="7951" width="20.7109375" style="216" customWidth="1"/>
    <col min="7952" max="7952" width="40.7109375" style="216" customWidth="1"/>
    <col min="7953" max="8192" width="9.140625" style="216"/>
    <col min="8193" max="8193" width="4.7109375" style="216" customWidth="1"/>
    <col min="8194" max="8194" width="16.28515625" style="216" customWidth="1"/>
    <col min="8195" max="8195" width="57.7109375" style="216" customWidth="1"/>
    <col min="8196" max="8196" width="8.28515625" style="216" customWidth="1"/>
    <col min="8197" max="8197" width="7.7109375" style="216" customWidth="1"/>
    <col min="8198" max="8199" width="9.5703125" style="216" customWidth="1"/>
    <col min="8200" max="8200" width="9.7109375" style="216" customWidth="1"/>
    <col min="8201" max="8201" width="18.7109375" style="216" customWidth="1"/>
    <col min="8202" max="8202" width="11.7109375" style="216" customWidth="1"/>
    <col min="8203" max="8203" width="18.7109375" style="216" customWidth="1"/>
    <col min="8204" max="8204" width="3.7109375" style="216" customWidth="1"/>
    <col min="8205" max="8205" width="5.7109375" style="216" customWidth="1"/>
    <col min="8206" max="8206" width="8.7109375" style="216" customWidth="1"/>
    <col min="8207" max="8207" width="20.7109375" style="216" customWidth="1"/>
    <col min="8208" max="8208" width="40.7109375" style="216" customWidth="1"/>
    <col min="8209" max="8448" width="9.140625" style="216"/>
    <col min="8449" max="8449" width="4.7109375" style="216" customWidth="1"/>
    <col min="8450" max="8450" width="16.28515625" style="216" customWidth="1"/>
    <col min="8451" max="8451" width="57.7109375" style="216" customWidth="1"/>
    <col min="8452" max="8452" width="8.28515625" style="216" customWidth="1"/>
    <col min="8453" max="8453" width="7.7109375" style="216" customWidth="1"/>
    <col min="8454" max="8455" width="9.5703125" style="216" customWidth="1"/>
    <col min="8456" max="8456" width="9.7109375" style="216" customWidth="1"/>
    <col min="8457" max="8457" width="18.7109375" style="216" customWidth="1"/>
    <col min="8458" max="8458" width="11.7109375" style="216" customWidth="1"/>
    <col min="8459" max="8459" width="18.7109375" style="216" customWidth="1"/>
    <col min="8460" max="8460" width="3.7109375" style="216" customWidth="1"/>
    <col min="8461" max="8461" width="5.7109375" style="216" customWidth="1"/>
    <col min="8462" max="8462" width="8.7109375" style="216" customWidth="1"/>
    <col min="8463" max="8463" width="20.7109375" style="216" customWidth="1"/>
    <col min="8464" max="8464" width="40.7109375" style="216" customWidth="1"/>
    <col min="8465" max="8704" width="9.140625" style="216"/>
    <col min="8705" max="8705" width="4.7109375" style="216" customWidth="1"/>
    <col min="8706" max="8706" width="16.28515625" style="216" customWidth="1"/>
    <col min="8707" max="8707" width="57.7109375" style="216" customWidth="1"/>
    <col min="8708" max="8708" width="8.28515625" style="216" customWidth="1"/>
    <col min="8709" max="8709" width="7.7109375" style="216" customWidth="1"/>
    <col min="8710" max="8711" width="9.5703125" style="216" customWidth="1"/>
    <col min="8712" max="8712" width="9.7109375" style="216" customWidth="1"/>
    <col min="8713" max="8713" width="18.7109375" style="216" customWidth="1"/>
    <col min="8714" max="8714" width="11.7109375" style="216" customWidth="1"/>
    <col min="8715" max="8715" width="18.7109375" style="216" customWidth="1"/>
    <col min="8716" max="8716" width="3.7109375" style="216" customWidth="1"/>
    <col min="8717" max="8717" width="5.7109375" style="216" customWidth="1"/>
    <col min="8718" max="8718" width="8.7109375" style="216" customWidth="1"/>
    <col min="8719" max="8719" width="20.7109375" style="216" customWidth="1"/>
    <col min="8720" max="8720" width="40.7109375" style="216" customWidth="1"/>
    <col min="8721" max="8960" width="9.140625" style="216"/>
    <col min="8961" max="8961" width="4.7109375" style="216" customWidth="1"/>
    <col min="8962" max="8962" width="16.28515625" style="216" customWidth="1"/>
    <col min="8963" max="8963" width="57.7109375" style="216" customWidth="1"/>
    <col min="8964" max="8964" width="8.28515625" style="216" customWidth="1"/>
    <col min="8965" max="8965" width="7.7109375" style="216" customWidth="1"/>
    <col min="8966" max="8967" width="9.5703125" style="216" customWidth="1"/>
    <col min="8968" max="8968" width="9.7109375" style="216" customWidth="1"/>
    <col min="8969" max="8969" width="18.7109375" style="216" customWidth="1"/>
    <col min="8970" max="8970" width="11.7109375" style="216" customWidth="1"/>
    <col min="8971" max="8971" width="18.7109375" style="216" customWidth="1"/>
    <col min="8972" max="8972" width="3.7109375" style="216" customWidth="1"/>
    <col min="8973" max="8973" width="5.7109375" style="216" customWidth="1"/>
    <col min="8974" max="8974" width="8.7109375" style="216" customWidth="1"/>
    <col min="8975" max="8975" width="20.7109375" style="216" customWidth="1"/>
    <col min="8976" max="8976" width="40.7109375" style="216" customWidth="1"/>
    <col min="8977" max="9216" width="9.140625" style="216"/>
    <col min="9217" max="9217" width="4.7109375" style="216" customWidth="1"/>
    <col min="9218" max="9218" width="16.28515625" style="216" customWidth="1"/>
    <col min="9219" max="9219" width="57.7109375" style="216" customWidth="1"/>
    <col min="9220" max="9220" width="8.28515625" style="216" customWidth="1"/>
    <col min="9221" max="9221" width="7.7109375" style="216" customWidth="1"/>
    <col min="9222" max="9223" width="9.5703125" style="216" customWidth="1"/>
    <col min="9224" max="9224" width="9.7109375" style="216" customWidth="1"/>
    <col min="9225" max="9225" width="18.7109375" style="216" customWidth="1"/>
    <col min="9226" max="9226" width="11.7109375" style="216" customWidth="1"/>
    <col min="9227" max="9227" width="18.7109375" style="216" customWidth="1"/>
    <col min="9228" max="9228" width="3.7109375" style="216" customWidth="1"/>
    <col min="9229" max="9229" width="5.7109375" style="216" customWidth="1"/>
    <col min="9230" max="9230" width="8.7109375" style="216" customWidth="1"/>
    <col min="9231" max="9231" width="20.7109375" style="216" customWidth="1"/>
    <col min="9232" max="9232" width="40.7109375" style="216" customWidth="1"/>
    <col min="9233" max="9472" width="9.140625" style="216"/>
    <col min="9473" max="9473" width="4.7109375" style="216" customWidth="1"/>
    <col min="9474" max="9474" width="16.28515625" style="216" customWidth="1"/>
    <col min="9475" max="9475" width="57.7109375" style="216" customWidth="1"/>
    <col min="9476" max="9476" width="8.28515625" style="216" customWidth="1"/>
    <col min="9477" max="9477" width="7.7109375" style="216" customWidth="1"/>
    <col min="9478" max="9479" width="9.5703125" style="216" customWidth="1"/>
    <col min="9480" max="9480" width="9.7109375" style="216" customWidth="1"/>
    <col min="9481" max="9481" width="18.7109375" style="216" customWidth="1"/>
    <col min="9482" max="9482" width="11.7109375" style="216" customWidth="1"/>
    <col min="9483" max="9483" width="18.7109375" style="216" customWidth="1"/>
    <col min="9484" max="9484" width="3.7109375" style="216" customWidth="1"/>
    <col min="9485" max="9485" width="5.7109375" style="216" customWidth="1"/>
    <col min="9486" max="9486" width="8.7109375" style="216" customWidth="1"/>
    <col min="9487" max="9487" width="20.7109375" style="216" customWidth="1"/>
    <col min="9488" max="9488" width="40.7109375" style="216" customWidth="1"/>
    <col min="9489" max="9728" width="9.140625" style="216"/>
    <col min="9729" max="9729" width="4.7109375" style="216" customWidth="1"/>
    <col min="9730" max="9730" width="16.28515625" style="216" customWidth="1"/>
    <col min="9731" max="9731" width="57.7109375" style="216" customWidth="1"/>
    <col min="9732" max="9732" width="8.28515625" style="216" customWidth="1"/>
    <col min="9733" max="9733" width="7.7109375" style="216" customWidth="1"/>
    <col min="9734" max="9735" width="9.5703125" style="216" customWidth="1"/>
    <col min="9736" max="9736" width="9.7109375" style="216" customWidth="1"/>
    <col min="9737" max="9737" width="18.7109375" style="216" customWidth="1"/>
    <col min="9738" max="9738" width="11.7109375" style="216" customWidth="1"/>
    <col min="9739" max="9739" width="18.7109375" style="216" customWidth="1"/>
    <col min="9740" max="9740" width="3.7109375" style="216" customWidth="1"/>
    <col min="9741" max="9741" width="5.7109375" style="216" customWidth="1"/>
    <col min="9742" max="9742" width="8.7109375" style="216" customWidth="1"/>
    <col min="9743" max="9743" width="20.7109375" style="216" customWidth="1"/>
    <col min="9744" max="9744" width="40.7109375" style="216" customWidth="1"/>
    <col min="9745" max="9984" width="9.140625" style="216"/>
    <col min="9985" max="9985" width="4.7109375" style="216" customWidth="1"/>
    <col min="9986" max="9986" width="16.28515625" style="216" customWidth="1"/>
    <col min="9987" max="9987" width="57.7109375" style="216" customWidth="1"/>
    <col min="9988" max="9988" width="8.28515625" style="216" customWidth="1"/>
    <col min="9989" max="9989" width="7.7109375" style="216" customWidth="1"/>
    <col min="9990" max="9991" width="9.5703125" style="216" customWidth="1"/>
    <col min="9992" max="9992" width="9.7109375" style="216" customWidth="1"/>
    <col min="9993" max="9993" width="18.7109375" style="216" customWidth="1"/>
    <col min="9994" max="9994" width="11.7109375" style="216" customWidth="1"/>
    <col min="9995" max="9995" width="18.7109375" style="216" customWidth="1"/>
    <col min="9996" max="9996" width="3.7109375" style="216" customWidth="1"/>
    <col min="9997" max="9997" width="5.7109375" style="216" customWidth="1"/>
    <col min="9998" max="9998" width="8.7109375" style="216" customWidth="1"/>
    <col min="9999" max="9999" width="20.7109375" style="216" customWidth="1"/>
    <col min="10000" max="10000" width="40.7109375" style="216" customWidth="1"/>
    <col min="10001" max="10240" width="9.140625" style="216"/>
    <col min="10241" max="10241" width="4.7109375" style="216" customWidth="1"/>
    <col min="10242" max="10242" width="16.28515625" style="216" customWidth="1"/>
    <col min="10243" max="10243" width="57.7109375" style="216" customWidth="1"/>
    <col min="10244" max="10244" width="8.28515625" style="216" customWidth="1"/>
    <col min="10245" max="10245" width="7.7109375" style="216" customWidth="1"/>
    <col min="10246" max="10247" width="9.5703125" style="216" customWidth="1"/>
    <col min="10248" max="10248" width="9.7109375" style="216" customWidth="1"/>
    <col min="10249" max="10249" width="18.7109375" style="216" customWidth="1"/>
    <col min="10250" max="10250" width="11.7109375" style="216" customWidth="1"/>
    <col min="10251" max="10251" width="18.7109375" style="216" customWidth="1"/>
    <col min="10252" max="10252" width="3.7109375" style="216" customWidth="1"/>
    <col min="10253" max="10253" width="5.7109375" style="216" customWidth="1"/>
    <col min="10254" max="10254" width="8.7109375" style="216" customWidth="1"/>
    <col min="10255" max="10255" width="20.7109375" style="216" customWidth="1"/>
    <col min="10256" max="10256" width="40.7109375" style="216" customWidth="1"/>
    <col min="10257" max="10496" width="9.140625" style="216"/>
    <col min="10497" max="10497" width="4.7109375" style="216" customWidth="1"/>
    <col min="10498" max="10498" width="16.28515625" style="216" customWidth="1"/>
    <col min="10499" max="10499" width="57.7109375" style="216" customWidth="1"/>
    <col min="10500" max="10500" width="8.28515625" style="216" customWidth="1"/>
    <col min="10501" max="10501" width="7.7109375" style="216" customWidth="1"/>
    <col min="10502" max="10503" width="9.5703125" style="216" customWidth="1"/>
    <col min="10504" max="10504" width="9.7109375" style="216" customWidth="1"/>
    <col min="10505" max="10505" width="18.7109375" style="216" customWidth="1"/>
    <col min="10506" max="10506" width="11.7109375" style="216" customWidth="1"/>
    <col min="10507" max="10507" width="18.7109375" style="216" customWidth="1"/>
    <col min="10508" max="10508" width="3.7109375" style="216" customWidth="1"/>
    <col min="10509" max="10509" width="5.7109375" style="216" customWidth="1"/>
    <col min="10510" max="10510" width="8.7109375" style="216" customWidth="1"/>
    <col min="10511" max="10511" width="20.7109375" style="216" customWidth="1"/>
    <col min="10512" max="10512" width="40.7109375" style="216" customWidth="1"/>
    <col min="10513" max="10752" width="9.140625" style="216"/>
    <col min="10753" max="10753" width="4.7109375" style="216" customWidth="1"/>
    <col min="10754" max="10754" width="16.28515625" style="216" customWidth="1"/>
    <col min="10755" max="10755" width="57.7109375" style="216" customWidth="1"/>
    <col min="10756" max="10756" width="8.28515625" style="216" customWidth="1"/>
    <col min="10757" max="10757" width="7.7109375" style="216" customWidth="1"/>
    <col min="10758" max="10759" width="9.5703125" style="216" customWidth="1"/>
    <col min="10760" max="10760" width="9.7109375" style="216" customWidth="1"/>
    <col min="10761" max="10761" width="18.7109375" style="216" customWidth="1"/>
    <col min="10762" max="10762" width="11.7109375" style="216" customWidth="1"/>
    <col min="10763" max="10763" width="18.7109375" style="216" customWidth="1"/>
    <col min="10764" max="10764" width="3.7109375" style="216" customWidth="1"/>
    <col min="10765" max="10765" width="5.7109375" style="216" customWidth="1"/>
    <col min="10766" max="10766" width="8.7109375" style="216" customWidth="1"/>
    <col min="10767" max="10767" width="20.7109375" style="216" customWidth="1"/>
    <col min="10768" max="10768" width="40.7109375" style="216" customWidth="1"/>
    <col min="10769" max="11008" width="9.140625" style="216"/>
    <col min="11009" max="11009" width="4.7109375" style="216" customWidth="1"/>
    <col min="11010" max="11010" width="16.28515625" style="216" customWidth="1"/>
    <col min="11011" max="11011" width="57.7109375" style="216" customWidth="1"/>
    <col min="11012" max="11012" width="8.28515625" style="216" customWidth="1"/>
    <col min="11013" max="11013" width="7.7109375" style="216" customWidth="1"/>
    <col min="11014" max="11015" width="9.5703125" style="216" customWidth="1"/>
    <col min="11016" max="11016" width="9.7109375" style="216" customWidth="1"/>
    <col min="11017" max="11017" width="18.7109375" style="216" customWidth="1"/>
    <col min="11018" max="11018" width="11.7109375" style="216" customWidth="1"/>
    <col min="11019" max="11019" width="18.7109375" style="216" customWidth="1"/>
    <col min="11020" max="11020" width="3.7109375" style="216" customWidth="1"/>
    <col min="11021" max="11021" width="5.7109375" style="216" customWidth="1"/>
    <col min="11022" max="11022" width="8.7109375" style="216" customWidth="1"/>
    <col min="11023" max="11023" width="20.7109375" style="216" customWidth="1"/>
    <col min="11024" max="11024" width="40.7109375" style="216" customWidth="1"/>
    <col min="11025" max="11264" width="9.140625" style="216"/>
    <col min="11265" max="11265" width="4.7109375" style="216" customWidth="1"/>
    <col min="11266" max="11266" width="16.28515625" style="216" customWidth="1"/>
    <col min="11267" max="11267" width="57.7109375" style="216" customWidth="1"/>
    <col min="11268" max="11268" width="8.28515625" style="216" customWidth="1"/>
    <col min="11269" max="11269" width="7.7109375" style="216" customWidth="1"/>
    <col min="11270" max="11271" width="9.5703125" style="216" customWidth="1"/>
    <col min="11272" max="11272" width="9.7109375" style="216" customWidth="1"/>
    <col min="11273" max="11273" width="18.7109375" style="216" customWidth="1"/>
    <col min="11274" max="11274" width="11.7109375" style="216" customWidth="1"/>
    <col min="11275" max="11275" width="18.7109375" style="216" customWidth="1"/>
    <col min="11276" max="11276" width="3.7109375" style="216" customWidth="1"/>
    <col min="11277" max="11277" width="5.7109375" style="216" customWidth="1"/>
    <col min="11278" max="11278" width="8.7109375" style="216" customWidth="1"/>
    <col min="11279" max="11279" width="20.7109375" style="216" customWidth="1"/>
    <col min="11280" max="11280" width="40.7109375" style="216" customWidth="1"/>
    <col min="11281" max="11520" width="9.140625" style="216"/>
    <col min="11521" max="11521" width="4.7109375" style="216" customWidth="1"/>
    <col min="11522" max="11522" width="16.28515625" style="216" customWidth="1"/>
    <col min="11523" max="11523" width="57.7109375" style="216" customWidth="1"/>
    <col min="11524" max="11524" width="8.28515625" style="216" customWidth="1"/>
    <col min="11525" max="11525" width="7.7109375" style="216" customWidth="1"/>
    <col min="11526" max="11527" width="9.5703125" style="216" customWidth="1"/>
    <col min="11528" max="11528" width="9.7109375" style="216" customWidth="1"/>
    <col min="11529" max="11529" width="18.7109375" style="216" customWidth="1"/>
    <col min="11530" max="11530" width="11.7109375" style="216" customWidth="1"/>
    <col min="11531" max="11531" width="18.7109375" style="216" customWidth="1"/>
    <col min="11532" max="11532" width="3.7109375" style="216" customWidth="1"/>
    <col min="11533" max="11533" width="5.7109375" style="216" customWidth="1"/>
    <col min="11534" max="11534" width="8.7109375" style="216" customWidth="1"/>
    <col min="11535" max="11535" width="20.7109375" style="216" customWidth="1"/>
    <col min="11536" max="11536" width="40.7109375" style="216" customWidth="1"/>
    <col min="11537" max="11776" width="9.140625" style="216"/>
    <col min="11777" max="11777" width="4.7109375" style="216" customWidth="1"/>
    <col min="11778" max="11778" width="16.28515625" style="216" customWidth="1"/>
    <col min="11779" max="11779" width="57.7109375" style="216" customWidth="1"/>
    <col min="11780" max="11780" width="8.28515625" style="216" customWidth="1"/>
    <col min="11781" max="11781" width="7.7109375" style="216" customWidth="1"/>
    <col min="11782" max="11783" width="9.5703125" style="216" customWidth="1"/>
    <col min="11784" max="11784" width="9.7109375" style="216" customWidth="1"/>
    <col min="11785" max="11785" width="18.7109375" style="216" customWidth="1"/>
    <col min="11786" max="11786" width="11.7109375" style="216" customWidth="1"/>
    <col min="11787" max="11787" width="18.7109375" style="216" customWidth="1"/>
    <col min="11788" max="11788" width="3.7109375" style="216" customWidth="1"/>
    <col min="11789" max="11789" width="5.7109375" style="216" customWidth="1"/>
    <col min="11790" max="11790" width="8.7109375" style="216" customWidth="1"/>
    <col min="11791" max="11791" width="20.7109375" style="216" customWidth="1"/>
    <col min="11792" max="11792" width="40.7109375" style="216" customWidth="1"/>
    <col min="11793" max="12032" width="9.140625" style="216"/>
    <col min="12033" max="12033" width="4.7109375" style="216" customWidth="1"/>
    <col min="12034" max="12034" width="16.28515625" style="216" customWidth="1"/>
    <col min="12035" max="12035" width="57.7109375" style="216" customWidth="1"/>
    <col min="12036" max="12036" width="8.28515625" style="216" customWidth="1"/>
    <col min="12037" max="12037" width="7.7109375" style="216" customWidth="1"/>
    <col min="12038" max="12039" width="9.5703125" style="216" customWidth="1"/>
    <col min="12040" max="12040" width="9.7109375" style="216" customWidth="1"/>
    <col min="12041" max="12041" width="18.7109375" style="216" customWidth="1"/>
    <col min="12042" max="12042" width="11.7109375" style="216" customWidth="1"/>
    <col min="12043" max="12043" width="18.7109375" style="216" customWidth="1"/>
    <col min="12044" max="12044" width="3.7109375" style="216" customWidth="1"/>
    <col min="12045" max="12045" width="5.7109375" style="216" customWidth="1"/>
    <col min="12046" max="12046" width="8.7109375" style="216" customWidth="1"/>
    <col min="12047" max="12047" width="20.7109375" style="216" customWidth="1"/>
    <col min="12048" max="12048" width="40.7109375" style="216" customWidth="1"/>
    <col min="12049" max="12288" width="9.140625" style="216"/>
    <col min="12289" max="12289" width="4.7109375" style="216" customWidth="1"/>
    <col min="12290" max="12290" width="16.28515625" style="216" customWidth="1"/>
    <col min="12291" max="12291" width="57.7109375" style="216" customWidth="1"/>
    <col min="12292" max="12292" width="8.28515625" style="216" customWidth="1"/>
    <col min="12293" max="12293" width="7.7109375" style="216" customWidth="1"/>
    <col min="12294" max="12295" width="9.5703125" style="216" customWidth="1"/>
    <col min="12296" max="12296" width="9.7109375" style="216" customWidth="1"/>
    <col min="12297" max="12297" width="18.7109375" style="216" customWidth="1"/>
    <col min="12298" max="12298" width="11.7109375" style="216" customWidth="1"/>
    <col min="12299" max="12299" width="18.7109375" style="216" customWidth="1"/>
    <col min="12300" max="12300" width="3.7109375" style="216" customWidth="1"/>
    <col min="12301" max="12301" width="5.7109375" style="216" customWidth="1"/>
    <col min="12302" max="12302" width="8.7109375" style="216" customWidth="1"/>
    <col min="12303" max="12303" width="20.7109375" style="216" customWidth="1"/>
    <col min="12304" max="12304" width="40.7109375" style="216" customWidth="1"/>
    <col min="12305" max="12544" width="9.140625" style="216"/>
    <col min="12545" max="12545" width="4.7109375" style="216" customWidth="1"/>
    <col min="12546" max="12546" width="16.28515625" style="216" customWidth="1"/>
    <col min="12547" max="12547" width="57.7109375" style="216" customWidth="1"/>
    <col min="12548" max="12548" width="8.28515625" style="216" customWidth="1"/>
    <col min="12549" max="12549" width="7.7109375" style="216" customWidth="1"/>
    <col min="12550" max="12551" width="9.5703125" style="216" customWidth="1"/>
    <col min="12552" max="12552" width="9.7109375" style="216" customWidth="1"/>
    <col min="12553" max="12553" width="18.7109375" style="216" customWidth="1"/>
    <col min="12554" max="12554" width="11.7109375" style="216" customWidth="1"/>
    <col min="12555" max="12555" width="18.7109375" style="216" customWidth="1"/>
    <col min="12556" max="12556" width="3.7109375" style="216" customWidth="1"/>
    <col min="12557" max="12557" width="5.7109375" style="216" customWidth="1"/>
    <col min="12558" max="12558" width="8.7109375" style="216" customWidth="1"/>
    <col min="12559" max="12559" width="20.7109375" style="216" customWidth="1"/>
    <col min="12560" max="12560" width="40.7109375" style="216" customWidth="1"/>
    <col min="12561" max="12800" width="9.140625" style="216"/>
    <col min="12801" max="12801" width="4.7109375" style="216" customWidth="1"/>
    <col min="12802" max="12802" width="16.28515625" style="216" customWidth="1"/>
    <col min="12803" max="12803" width="57.7109375" style="216" customWidth="1"/>
    <col min="12804" max="12804" width="8.28515625" style="216" customWidth="1"/>
    <col min="12805" max="12805" width="7.7109375" style="216" customWidth="1"/>
    <col min="12806" max="12807" width="9.5703125" style="216" customWidth="1"/>
    <col min="12808" max="12808" width="9.7109375" style="216" customWidth="1"/>
    <col min="12809" max="12809" width="18.7109375" style="216" customWidth="1"/>
    <col min="12810" max="12810" width="11.7109375" style="216" customWidth="1"/>
    <col min="12811" max="12811" width="18.7109375" style="216" customWidth="1"/>
    <col min="12812" max="12812" width="3.7109375" style="216" customWidth="1"/>
    <col min="12813" max="12813" width="5.7109375" style="216" customWidth="1"/>
    <col min="12814" max="12814" width="8.7109375" style="216" customWidth="1"/>
    <col min="12815" max="12815" width="20.7109375" style="216" customWidth="1"/>
    <col min="12816" max="12816" width="40.7109375" style="216" customWidth="1"/>
    <col min="12817" max="13056" width="9.140625" style="216"/>
    <col min="13057" max="13057" width="4.7109375" style="216" customWidth="1"/>
    <col min="13058" max="13058" width="16.28515625" style="216" customWidth="1"/>
    <col min="13059" max="13059" width="57.7109375" style="216" customWidth="1"/>
    <col min="13060" max="13060" width="8.28515625" style="216" customWidth="1"/>
    <col min="13061" max="13061" width="7.7109375" style="216" customWidth="1"/>
    <col min="13062" max="13063" width="9.5703125" style="216" customWidth="1"/>
    <col min="13064" max="13064" width="9.7109375" style="216" customWidth="1"/>
    <col min="13065" max="13065" width="18.7109375" style="216" customWidth="1"/>
    <col min="13066" max="13066" width="11.7109375" style="216" customWidth="1"/>
    <col min="13067" max="13067" width="18.7109375" style="216" customWidth="1"/>
    <col min="13068" max="13068" width="3.7109375" style="216" customWidth="1"/>
    <col min="13069" max="13069" width="5.7109375" style="216" customWidth="1"/>
    <col min="13070" max="13070" width="8.7109375" style="216" customWidth="1"/>
    <col min="13071" max="13071" width="20.7109375" style="216" customWidth="1"/>
    <col min="13072" max="13072" width="40.7109375" style="216" customWidth="1"/>
    <col min="13073" max="13312" width="9.140625" style="216"/>
    <col min="13313" max="13313" width="4.7109375" style="216" customWidth="1"/>
    <col min="13314" max="13314" width="16.28515625" style="216" customWidth="1"/>
    <col min="13315" max="13315" width="57.7109375" style="216" customWidth="1"/>
    <col min="13316" max="13316" width="8.28515625" style="216" customWidth="1"/>
    <col min="13317" max="13317" width="7.7109375" style="216" customWidth="1"/>
    <col min="13318" max="13319" width="9.5703125" style="216" customWidth="1"/>
    <col min="13320" max="13320" width="9.7109375" style="216" customWidth="1"/>
    <col min="13321" max="13321" width="18.7109375" style="216" customWidth="1"/>
    <col min="13322" max="13322" width="11.7109375" style="216" customWidth="1"/>
    <col min="13323" max="13323" width="18.7109375" style="216" customWidth="1"/>
    <col min="13324" max="13324" width="3.7109375" style="216" customWidth="1"/>
    <col min="13325" max="13325" width="5.7109375" style="216" customWidth="1"/>
    <col min="13326" max="13326" width="8.7109375" style="216" customWidth="1"/>
    <col min="13327" max="13327" width="20.7109375" style="216" customWidth="1"/>
    <col min="13328" max="13328" width="40.7109375" style="216" customWidth="1"/>
    <col min="13329" max="13568" width="9.140625" style="216"/>
    <col min="13569" max="13569" width="4.7109375" style="216" customWidth="1"/>
    <col min="13570" max="13570" width="16.28515625" style="216" customWidth="1"/>
    <col min="13571" max="13571" width="57.7109375" style="216" customWidth="1"/>
    <col min="13572" max="13572" width="8.28515625" style="216" customWidth="1"/>
    <col min="13573" max="13573" width="7.7109375" style="216" customWidth="1"/>
    <col min="13574" max="13575" width="9.5703125" style="216" customWidth="1"/>
    <col min="13576" max="13576" width="9.7109375" style="216" customWidth="1"/>
    <col min="13577" max="13577" width="18.7109375" style="216" customWidth="1"/>
    <col min="13578" max="13578" width="11.7109375" style="216" customWidth="1"/>
    <col min="13579" max="13579" width="18.7109375" style="216" customWidth="1"/>
    <col min="13580" max="13580" width="3.7109375" style="216" customWidth="1"/>
    <col min="13581" max="13581" width="5.7109375" style="216" customWidth="1"/>
    <col min="13582" max="13582" width="8.7109375" style="216" customWidth="1"/>
    <col min="13583" max="13583" width="20.7109375" style="216" customWidth="1"/>
    <col min="13584" max="13584" width="40.7109375" style="216" customWidth="1"/>
    <col min="13585" max="13824" width="9.140625" style="216"/>
    <col min="13825" max="13825" width="4.7109375" style="216" customWidth="1"/>
    <col min="13826" max="13826" width="16.28515625" style="216" customWidth="1"/>
    <col min="13827" max="13827" width="57.7109375" style="216" customWidth="1"/>
    <col min="13828" max="13828" width="8.28515625" style="216" customWidth="1"/>
    <col min="13829" max="13829" width="7.7109375" style="216" customWidth="1"/>
    <col min="13830" max="13831" width="9.5703125" style="216" customWidth="1"/>
    <col min="13832" max="13832" width="9.7109375" style="216" customWidth="1"/>
    <col min="13833" max="13833" width="18.7109375" style="216" customWidth="1"/>
    <col min="13834" max="13834" width="11.7109375" style="216" customWidth="1"/>
    <col min="13835" max="13835" width="18.7109375" style="216" customWidth="1"/>
    <col min="13836" max="13836" width="3.7109375" style="216" customWidth="1"/>
    <col min="13837" max="13837" width="5.7109375" style="216" customWidth="1"/>
    <col min="13838" max="13838" width="8.7109375" style="216" customWidth="1"/>
    <col min="13839" max="13839" width="20.7109375" style="216" customWidth="1"/>
    <col min="13840" max="13840" width="40.7109375" style="216" customWidth="1"/>
    <col min="13841" max="14080" width="9.140625" style="216"/>
    <col min="14081" max="14081" width="4.7109375" style="216" customWidth="1"/>
    <col min="14082" max="14082" width="16.28515625" style="216" customWidth="1"/>
    <col min="14083" max="14083" width="57.7109375" style="216" customWidth="1"/>
    <col min="14084" max="14084" width="8.28515625" style="216" customWidth="1"/>
    <col min="14085" max="14085" width="7.7109375" style="216" customWidth="1"/>
    <col min="14086" max="14087" width="9.5703125" style="216" customWidth="1"/>
    <col min="14088" max="14088" width="9.7109375" style="216" customWidth="1"/>
    <col min="14089" max="14089" width="18.7109375" style="216" customWidth="1"/>
    <col min="14090" max="14090" width="11.7109375" style="216" customWidth="1"/>
    <col min="14091" max="14091" width="18.7109375" style="216" customWidth="1"/>
    <col min="14092" max="14092" width="3.7109375" style="216" customWidth="1"/>
    <col min="14093" max="14093" width="5.7109375" style="216" customWidth="1"/>
    <col min="14094" max="14094" width="8.7109375" style="216" customWidth="1"/>
    <col min="14095" max="14095" width="20.7109375" style="216" customWidth="1"/>
    <col min="14096" max="14096" width="40.7109375" style="216" customWidth="1"/>
    <col min="14097" max="14336" width="9.140625" style="216"/>
    <col min="14337" max="14337" width="4.7109375" style="216" customWidth="1"/>
    <col min="14338" max="14338" width="16.28515625" style="216" customWidth="1"/>
    <col min="14339" max="14339" width="57.7109375" style="216" customWidth="1"/>
    <col min="14340" max="14340" width="8.28515625" style="216" customWidth="1"/>
    <col min="14341" max="14341" width="7.7109375" style="216" customWidth="1"/>
    <col min="14342" max="14343" width="9.5703125" style="216" customWidth="1"/>
    <col min="14344" max="14344" width="9.7109375" style="216" customWidth="1"/>
    <col min="14345" max="14345" width="18.7109375" style="216" customWidth="1"/>
    <col min="14346" max="14346" width="11.7109375" style="216" customWidth="1"/>
    <col min="14347" max="14347" width="18.7109375" style="216" customWidth="1"/>
    <col min="14348" max="14348" width="3.7109375" style="216" customWidth="1"/>
    <col min="14349" max="14349" width="5.7109375" style="216" customWidth="1"/>
    <col min="14350" max="14350" width="8.7109375" style="216" customWidth="1"/>
    <col min="14351" max="14351" width="20.7109375" style="216" customWidth="1"/>
    <col min="14352" max="14352" width="40.7109375" style="216" customWidth="1"/>
    <col min="14353" max="14592" width="9.140625" style="216"/>
    <col min="14593" max="14593" width="4.7109375" style="216" customWidth="1"/>
    <col min="14594" max="14594" width="16.28515625" style="216" customWidth="1"/>
    <col min="14595" max="14595" width="57.7109375" style="216" customWidth="1"/>
    <col min="14596" max="14596" width="8.28515625" style="216" customWidth="1"/>
    <col min="14597" max="14597" width="7.7109375" style="216" customWidth="1"/>
    <col min="14598" max="14599" width="9.5703125" style="216" customWidth="1"/>
    <col min="14600" max="14600" width="9.7109375" style="216" customWidth="1"/>
    <col min="14601" max="14601" width="18.7109375" style="216" customWidth="1"/>
    <col min="14602" max="14602" width="11.7109375" style="216" customWidth="1"/>
    <col min="14603" max="14603" width="18.7109375" style="216" customWidth="1"/>
    <col min="14604" max="14604" width="3.7109375" style="216" customWidth="1"/>
    <col min="14605" max="14605" width="5.7109375" style="216" customWidth="1"/>
    <col min="14606" max="14606" width="8.7109375" style="216" customWidth="1"/>
    <col min="14607" max="14607" width="20.7109375" style="216" customWidth="1"/>
    <col min="14608" max="14608" width="40.7109375" style="216" customWidth="1"/>
    <col min="14609" max="14848" width="9.140625" style="216"/>
    <col min="14849" max="14849" width="4.7109375" style="216" customWidth="1"/>
    <col min="14850" max="14850" width="16.28515625" style="216" customWidth="1"/>
    <col min="14851" max="14851" width="57.7109375" style="216" customWidth="1"/>
    <col min="14852" max="14852" width="8.28515625" style="216" customWidth="1"/>
    <col min="14853" max="14853" width="7.7109375" style="216" customWidth="1"/>
    <col min="14854" max="14855" width="9.5703125" style="216" customWidth="1"/>
    <col min="14856" max="14856" width="9.7109375" style="216" customWidth="1"/>
    <col min="14857" max="14857" width="18.7109375" style="216" customWidth="1"/>
    <col min="14858" max="14858" width="11.7109375" style="216" customWidth="1"/>
    <col min="14859" max="14859" width="18.7109375" style="216" customWidth="1"/>
    <col min="14860" max="14860" width="3.7109375" style="216" customWidth="1"/>
    <col min="14861" max="14861" width="5.7109375" style="216" customWidth="1"/>
    <col min="14862" max="14862" width="8.7109375" style="216" customWidth="1"/>
    <col min="14863" max="14863" width="20.7109375" style="216" customWidth="1"/>
    <col min="14864" max="14864" width="40.7109375" style="216" customWidth="1"/>
    <col min="14865" max="15104" width="9.140625" style="216"/>
    <col min="15105" max="15105" width="4.7109375" style="216" customWidth="1"/>
    <col min="15106" max="15106" width="16.28515625" style="216" customWidth="1"/>
    <col min="15107" max="15107" width="57.7109375" style="216" customWidth="1"/>
    <col min="15108" max="15108" width="8.28515625" style="216" customWidth="1"/>
    <col min="15109" max="15109" width="7.7109375" style="216" customWidth="1"/>
    <col min="15110" max="15111" width="9.5703125" style="216" customWidth="1"/>
    <col min="15112" max="15112" width="9.7109375" style="216" customWidth="1"/>
    <col min="15113" max="15113" width="18.7109375" style="216" customWidth="1"/>
    <col min="15114" max="15114" width="11.7109375" style="216" customWidth="1"/>
    <col min="15115" max="15115" width="18.7109375" style="216" customWidth="1"/>
    <col min="15116" max="15116" width="3.7109375" style="216" customWidth="1"/>
    <col min="15117" max="15117" width="5.7109375" style="216" customWidth="1"/>
    <col min="15118" max="15118" width="8.7109375" style="216" customWidth="1"/>
    <col min="15119" max="15119" width="20.7109375" style="216" customWidth="1"/>
    <col min="15120" max="15120" width="40.7109375" style="216" customWidth="1"/>
    <col min="15121" max="15360" width="9.140625" style="216"/>
    <col min="15361" max="15361" width="4.7109375" style="216" customWidth="1"/>
    <col min="15362" max="15362" width="16.28515625" style="216" customWidth="1"/>
    <col min="15363" max="15363" width="57.7109375" style="216" customWidth="1"/>
    <col min="15364" max="15364" width="8.28515625" style="216" customWidth="1"/>
    <col min="15365" max="15365" width="7.7109375" style="216" customWidth="1"/>
    <col min="15366" max="15367" width="9.5703125" style="216" customWidth="1"/>
    <col min="15368" max="15368" width="9.7109375" style="216" customWidth="1"/>
    <col min="15369" max="15369" width="18.7109375" style="216" customWidth="1"/>
    <col min="15370" max="15370" width="11.7109375" style="216" customWidth="1"/>
    <col min="15371" max="15371" width="18.7109375" style="216" customWidth="1"/>
    <col min="15372" max="15372" width="3.7109375" style="216" customWidth="1"/>
    <col min="15373" max="15373" width="5.7109375" style="216" customWidth="1"/>
    <col min="15374" max="15374" width="8.7109375" style="216" customWidth="1"/>
    <col min="15375" max="15375" width="20.7109375" style="216" customWidth="1"/>
    <col min="15376" max="15376" width="40.7109375" style="216" customWidth="1"/>
    <col min="15377" max="15616" width="9.140625" style="216"/>
    <col min="15617" max="15617" width="4.7109375" style="216" customWidth="1"/>
    <col min="15618" max="15618" width="16.28515625" style="216" customWidth="1"/>
    <col min="15619" max="15619" width="57.7109375" style="216" customWidth="1"/>
    <col min="15620" max="15620" width="8.28515625" style="216" customWidth="1"/>
    <col min="15621" max="15621" width="7.7109375" style="216" customWidth="1"/>
    <col min="15622" max="15623" width="9.5703125" style="216" customWidth="1"/>
    <col min="15624" max="15624" width="9.7109375" style="216" customWidth="1"/>
    <col min="15625" max="15625" width="18.7109375" style="216" customWidth="1"/>
    <col min="15626" max="15626" width="11.7109375" style="216" customWidth="1"/>
    <col min="15627" max="15627" width="18.7109375" style="216" customWidth="1"/>
    <col min="15628" max="15628" width="3.7109375" style="216" customWidth="1"/>
    <col min="15629" max="15629" width="5.7109375" style="216" customWidth="1"/>
    <col min="15630" max="15630" width="8.7109375" style="216" customWidth="1"/>
    <col min="15631" max="15631" width="20.7109375" style="216" customWidth="1"/>
    <col min="15632" max="15632" width="40.7109375" style="216" customWidth="1"/>
    <col min="15633" max="15872" width="9.140625" style="216"/>
    <col min="15873" max="15873" width="4.7109375" style="216" customWidth="1"/>
    <col min="15874" max="15874" width="16.28515625" style="216" customWidth="1"/>
    <col min="15875" max="15875" width="57.7109375" style="216" customWidth="1"/>
    <col min="15876" max="15876" width="8.28515625" style="216" customWidth="1"/>
    <col min="15877" max="15877" width="7.7109375" style="216" customWidth="1"/>
    <col min="15878" max="15879" width="9.5703125" style="216" customWidth="1"/>
    <col min="15880" max="15880" width="9.7109375" style="216" customWidth="1"/>
    <col min="15881" max="15881" width="18.7109375" style="216" customWidth="1"/>
    <col min="15882" max="15882" width="11.7109375" style="216" customWidth="1"/>
    <col min="15883" max="15883" width="18.7109375" style="216" customWidth="1"/>
    <col min="15884" max="15884" width="3.7109375" style="216" customWidth="1"/>
    <col min="15885" max="15885" width="5.7109375" style="216" customWidth="1"/>
    <col min="15886" max="15886" width="8.7109375" style="216" customWidth="1"/>
    <col min="15887" max="15887" width="20.7109375" style="216" customWidth="1"/>
    <col min="15888" max="15888" width="40.7109375" style="216" customWidth="1"/>
    <col min="15889" max="16128" width="9.140625" style="216"/>
    <col min="16129" max="16129" width="4.7109375" style="216" customWidth="1"/>
    <col min="16130" max="16130" width="16.28515625" style="216" customWidth="1"/>
    <col min="16131" max="16131" width="57.7109375" style="216" customWidth="1"/>
    <col min="16132" max="16132" width="8.28515625" style="216" customWidth="1"/>
    <col min="16133" max="16133" width="7.7109375" style="216" customWidth="1"/>
    <col min="16134" max="16135" width="9.5703125" style="216" customWidth="1"/>
    <col min="16136" max="16136" width="9.7109375" style="216" customWidth="1"/>
    <col min="16137" max="16137" width="18.7109375" style="216" customWidth="1"/>
    <col min="16138" max="16138" width="11.7109375" style="216" customWidth="1"/>
    <col min="16139" max="16139" width="18.7109375" style="216" customWidth="1"/>
    <col min="16140" max="16140" width="3.7109375" style="216" customWidth="1"/>
    <col min="16141" max="16141" width="5.7109375" style="216" customWidth="1"/>
    <col min="16142" max="16142" width="8.7109375" style="216" customWidth="1"/>
    <col min="16143" max="16143" width="20.7109375" style="216" customWidth="1"/>
    <col min="16144" max="16144" width="40.7109375" style="216" customWidth="1"/>
    <col min="16145" max="16384" width="9.140625" style="216"/>
  </cols>
  <sheetData>
    <row r="1" spans="1:16" ht="20.25" thickTop="1" thickBot="1" x14ac:dyDescent="0.3">
      <c r="A1" s="215" t="s">
        <v>173</v>
      </c>
      <c r="H1" s="217" t="s">
        <v>9</v>
      </c>
      <c r="I1" s="363" t="s">
        <v>0</v>
      </c>
      <c r="J1" s="364"/>
      <c r="K1" s="296">
        <f>ROUND((SUM(I11:I19)+SUM(K11:K19))/2,0)</f>
        <v>0</v>
      </c>
      <c r="N1" s="218" t="s">
        <v>174</v>
      </c>
      <c r="O1" s="218">
        <v>1</v>
      </c>
      <c r="P1" s="218">
        <f>K1/O1</f>
        <v>0</v>
      </c>
    </row>
    <row r="2" spans="1:16" ht="27" thickTop="1" thickBot="1" x14ac:dyDescent="0.3">
      <c r="C2" s="219" t="s">
        <v>175</v>
      </c>
      <c r="K2" s="220" t="s">
        <v>49</v>
      </c>
      <c r="N2" s="220" t="s">
        <v>176</v>
      </c>
      <c r="O2" s="220" t="s">
        <v>177</v>
      </c>
      <c r="P2" s="220" t="s">
        <v>178</v>
      </c>
    </row>
    <row r="3" spans="1:16" ht="25.5" x14ac:dyDescent="0.25">
      <c r="A3" s="365" t="s">
        <v>1</v>
      </c>
      <c r="B3" s="366"/>
      <c r="C3" s="221" t="s">
        <v>179</v>
      </c>
      <c r="I3" s="222" t="s">
        <v>11</v>
      </c>
      <c r="J3" s="221" t="s">
        <v>180</v>
      </c>
    </row>
    <row r="4" spans="1:16" ht="51" x14ac:dyDescent="0.25">
      <c r="A4" s="365" t="s">
        <v>181</v>
      </c>
      <c r="B4" s="366"/>
      <c r="C4" s="221" t="s">
        <v>256</v>
      </c>
      <c r="D4" s="222" t="s">
        <v>182</v>
      </c>
      <c r="E4" s="221" t="s">
        <v>174</v>
      </c>
      <c r="I4" s="222" t="s">
        <v>183</v>
      </c>
      <c r="J4" s="221" t="s">
        <v>184</v>
      </c>
    </row>
    <row r="5" spans="1:16" x14ac:dyDescent="0.25">
      <c r="A5" s="365" t="s">
        <v>2</v>
      </c>
      <c r="B5" s="366"/>
      <c r="C5" s="221" t="s">
        <v>174</v>
      </c>
      <c r="I5" s="222" t="s">
        <v>13</v>
      </c>
      <c r="J5" s="221" t="s">
        <v>174</v>
      </c>
    </row>
    <row r="6" spans="1:16" x14ac:dyDescent="0.25">
      <c r="A6" s="367" t="s">
        <v>185</v>
      </c>
      <c r="B6" s="367" t="s">
        <v>186</v>
      </c>
      <c r="C6" s="367" t="s">
        <v>24</v>
      </c>
      <c r="D6" s="367" t="s">
        <v>187</v>
      </c>
      <c r="E6" s="367" t="s">
        <v>188</v>
      </c>
      <c r="F6" s="367" t="s">
        <v>189</v>
      </c>
      <c r="G6" s="367" t="s">
        <v>190</v>
      </c>
      <c r="H6" s="367" t="s">
        <v>191</v>
      </c>
      <c r="I6" s="367"/>
      <c r="J6" s="367"/>
      <c r="K6" s="367"/>
      <c r="L6" s="367"/>
      <c r="M6" s="368" t="s">
        <v>192</v>
      </c>
      <c r="N6" s="368" t="s">
        <v>193</v>
      </c>
      <c r="O6" s="367" t="s">
        <v>194</v>
      </c>
      <c r="P6" s="367" t="s">
        <v>195</v>
      </c>
    </row>
    <row r="7" spans="1:16" x14ac:dyDescent="0.25">
      <c r="A7" s="367"/>
      <c r="B7" s="367"/>
      <c r="C7" s="367"/>
      <c r="D7" s="367"/>
      <c r="E7" s="367"/>
      <c r="F7" s="367"/>
      <c r="G7" s="367"/>
      <c r="H7" s="367" t="s">
        <v>196</v>
      </c>
      <c r="I7" s="367"/>
      <c r="J7" s="367" t="s">
        <v>197</v>
      </c>
      <c r="K7" s="367"/>
      <c r="L7" s="367"/>
      <c r="M7" s="367"/>
      <c r="N7" s="367"/>
      <c r="O7" s="367"/>
      <c r="P7" s="367"/>
    </row>
    <row r="8" spans="1:16" ht="24" x14ac:dyDescent="0.25">
      <c r="A8" s="367"/>
      <c r="B8" s="367"/>
      <c r="C8" s="367"/>
      <c r="D8" s="367"/>
      <c r="E8" s="367"/>
      <c r="F8" s="367"/>
      <c r="G8" s="367"/>
      <c r="H8" s="223" t="s">
        <v>198</v>
      </c>
      <c r="I8" s="223" t="s">
        <v>199</v>
      </c>
      <c r="J8" s="223" t="s">
        <v>198</v>
      </c>
      <c r="K8" s="223" t="s">
        <v>199</v>
      </c>
      <c r="L8" s="367"/>
      <c r="M8" s="367"/>
      <c r="N8" s="367"/>
      <c r="O8" s="367"/>
      <c r="P8" s="367"/>
    </row>
    <row r="9" spans="1:16" x14ac:dyDescent="0.25">
      <c r="A9" s="223"/>
      <c r="B9" s="223" t="s">
        <v>125</v>
      </c>
      <c r="C9" s="223" t="s">
        <v>31</v>
      </c>
      <c r="D9" s="223" t="s">
        <v>34</v>
      </c>
      <c r="E9" s="223" t="s">
        <v>200</v>
      </c>
      <c r="F9" s="223" t="s">
        <v>37</v>
      </c>
      <c r="G9" s="223" t="s">
        <v>201</v>
      </c>
      <c r="H9" s="223" t="s">
        <v>202</v>
      </c>
      <c r="I9" s="223" t="s">
        <v>40</v>
      </c>
      <c r="J9" s="223" t="s">
        <v>42</v>
      </c>
      <c r="K9" s="223" t="s">
        <v>203</v>
      </c>
      <c r="L9" s="223"/>
      <c r="M9" s="223" t="s">
        <v>204</v>
      </c>
      <c r="N9" s="223" t="s">
        <v>205</v>
      </c>
      <c r="O9" s="223" t="s">
        <v>206</v>
      </c>
      <c r="P9" s="223" t="s">
        <v>207</v>
      </c>
    </row>
    <row r="10" spans="1:16" x14ac:dyDescent="0.25">
      <c r="A10" s="224"/>
      <c r="B10" s="224" t="s">
        <v>201</v>
      </c>
      <c r="C10" s="224" t="s">
        <v>257</v>
      </c>
      <c r="D10" s="224"/>
      <c r="E10" s="224"/>
      <c r="F10" s="224"/>
      <c r="G10" s="224"/>
      <c r="H10" s="224"/>
      <c r="I10" s="224"/>
      <c r="J10" s="224"/>
      <c r="K10" s="224"/>
      <c r="L10" s="224"/>
      <c r="M10" s="224" t="s">
        <v>29</v>
      </c>
      <c r="N10" s="224"/>
      <c r="O10" s="224"/>
      <c r="P10" s="224"/>
    </row>
    <row r="11" spans="1:16" ht="51.75" customHeight="1" x14ac:dyDescent="0.25">
      <c r="A11" s="225">
        <v>1</v>
      </c>
      <c r="B11" s="226" t="s">
        <v>258</v>
      </c>
      <c r="C11" s="226" t="s">
        <v>259</v>
      </c>
      <c r="D11" s="226" t="s">
        <v>246</v>
      </c>
      <c r="E11" s="227">
        <v>200</v>
      </c>
      <c r="F11" s="228">
        <v>0</v>
      </c>
      <c r="G11" s="228">
        <f>ROUND(E11*F11,6)</f>
        <v>0</v>
      </c>
      <c r="H11" s="229"/>
      <c r="I11" s="229">
        <v>0</v>
      </c>
      <c r="J11" s="229"/>
      <c r="K11" s="229">
        <f>ROUND(E11*J11,2)</f>
        <v>0</v>
      </c>
      <c r="L11" s="226"/>
      <c r="M11" s="226" t="s">
        <v>213</v>
      </c>
      <c r="N11" s="226" t="s">
        <v>214</v>
      </c>
      <c r="O11" s="226" t="s">
        <v>260</v>
      </c>
      <c r="P11" s="226" t="s">
        <v>261</v>
      </c>
    </row>
    <row r="12" spans="1:16" ht="33.75" x14ac:dyDescent="0.25">
      <c r="A12" s="230"/>
      <c r="B12" s="231" t="s">
        <v>217</v>
      </c>
      <c r="C12" s="230" t="s">
        <v>262</v>
      </c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</row>
    <row r="13" spans="1:16" x14ac:dyDescent="0.25">
      <c r="A13" s="224"/>
      <c r="B13" s="224" t="s">
        <v>263</v>
      </c>
      <c r="C13" s="224" t="s">
        <v>257</v>
      </c>
      <c r="D13" s="224"/>
      <c r="E13" s="224"/>
      <c r="F13" s="224"/>
      <c r="G13" s="232">
        <f>SUM(G11:G12)</f>
        <v>0</v>
      </c>
      <c r="H13" s="224"/>
      <c r="I13" s="224">
        <f>SUM(I11:I12)</f>
        <v>0</v>
      </c>
      <c r="J13" s="224"/>
      <c r="K13" s="224">
        <f>SUM(K11:K12)</f>
        <v>0</v>
      </c>
      <c r="L13" s="224"/>
      <c r="M13" s="224"/>
      <c r="N13" s="224"/>
      <c r="O13" s="224"/>
      <c r="P13" s="224"/>
    </row>
    <row r="15" spans="1:16" x14ac:dyDescent="0.25">
      <c r="A15" s="224"/>
      <c r="B15" s="224" t="s">
        <v>42</v>
      </c>
      <c r="C15" s="224" t="s">
        <v>232</v>
      </c>
      <c r="D15" s="224"/>
      <c r="E15" s="224"/>
      <c r="F15" s="224"/>
      <c r="G15" s="224"/>
      <c r="H15" s="224"/>
      <c r="I15" s="224"/>
      <c r="J15" s="224"/>
      <c r="K15" s="224"/>
      <c r="L15" s="224"/>
      <c r="M15" s="224" t="s">
        <v>29</v>
      </c>
      <c r="N15" s="224"/>
      <c r="O15" s="224"/>
      <c r="P15" s="224"/>
    </row>
    <row r="16" spans="1:16" ht="45" x14ac:dyDescent="0.25">
      <c r="A16" s="225">
        <v>2</v>
      </c>
      <c r="B16" s="226" t="s">
        <v>244</v>
      </c>
      <c r="C16" s="226" t="s">
        <v>245</v>
      </c>
      <c r="D16" s="226" t="s">
        <v>246</v>
      </c>
      <c r="E16" s="227">
        <v>200</v>
      </c>
      <c r="F16" s="228">
        <v>0</v>
      </c>
      <c r="G16" s="228">
        <f>ROUND(E16*F16,6)</f>
        <v>0</v>
      </c>
      <c r="H16" s="229"/>
      <c r="I16" s="229">
        <v>0</v>
      </c>
      <c r="J16" s="229"/>
      <c r="K16" s="229">
        <f>ROUND(E16*J16,2)</f>
        <v>0</v>
      </c>
      <c r="L16" s="226"/>
      <c r="M16" s="226" t="s">
        <v>213</v>
      </c>
      <c r="N16" s="226" t="s">
        <v>214</v>
      </c>
      <c r="O16" s="226" t="s">
        <v>247</v>
      </c>
      <c r="P16" s="226" t="s">
        <v>261</v>
      </c>
    </row>
    <row r="17" spans="1:16" x14ac:dyDescent="0.25">
      <c r="A17" s="230"/>
      <c r="B17" s="231" t="s">
        <v>217</v>
      </c>
      <c r="C17" s="230" t="s">
        <v>264</v>
      </c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</row>
    <row r="18" spans="1:16" x14ac:dyDescent="0.25">
      <c r="A18" s="224"/>
      <c r="B18" s="224" t="s">
        <v>41</v>
      </c>
      <c r="C18" s="224" t="s">
        <v>232</v>
      </c>
      <c r="D18" s="224"/>
      <c r="E18" s="224"/>
      <c r="F18" s="224"/>
      <c r="G18" s="232">
        <f>SUM(G16:G17)</f>
        <v>0</v>
      </c>
      <c r="H18" s="224"/>
      <c r="I18" s="224">
        <f>SUM(I16:I17)</f>
        <v>0</v>
      </c>
      <c r="J18" s="224"/>
      <c r="K18" s="224">
        <f>SUM(K16:K17)</f>
        <v>0</v>
      </c>
      <c r="L18" s="224"/>
      <c r="M18" s="224"/>
      <c r="N18" s="224"/>
      <c r="O18" s="224"/>
      <c r="P18" s="224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workbookViewId="0">
      <selection activeCell="H11" sqref="H11:H37"/>
    </sheetView>
  </sheetViews>
  <sheetFormatPr defaultRowHeight="15" x14ac:dyDescent="0.25"/>
  <cols>
    <col min="1" max="1" width="4.7109375" style="216" customWidth="1"/>
    <col min="2" max="2" width="16.28515625" style="216" customWidth="1"/>
    <col min="3" max="3" width="57.7109375" style="216" customWidth="1"/>
    <col min="4" max="4" width="8.28515625" style="216" customWidth="1"/>
    <col min="5" max="5" width="7.7109375" style="216" customWidth="1"/>
    <col min="6" max="7" width="9.5703125" style="216" customWidth="1"/>
    <col min="8" max="8" width="9.7109375" style="216" customWidth="1"/>
    <col min="9" max="9" width="18.7109375" style="216" customWidth="1"/>
    <col min="10" max="10" width="11.7109375" style="216" customWidth="1"/>
    <col min="11" max="11" width="18.7109375" style="216" customWidth="1"/>
    <col min="12" max="12" width="3.7109375" style="216" customWidth="1"/>
    <col min="13" max="13" width="5.7109375" style="216" customWidth="1"/>
    <col min="14" max="14" width="8.7109375" style="216" customWidth="1"/>
    <col min="15" max="15" width="20.7109375" style="216" customWidth="1"/>
    <col min="16" max="16" width="40.7109375" style="216" customWidth="1"/>
    <col min="17" max="256" width="9.140625" style="216"/>
    <col min="257" max="257" width="4.7109375" style="216" customWidth="1"/>
    <col min="258" max="258" width="16.28515625" style="216" customWidth="1"/>
    <col min="259" max="259" width="57.7109375" style="216" customWidth="1"/>
    <col min="260" max="260" width="8.28515625" style="216" customWidth="1"/>
    <col min="261" max="261" width="7.7109375" style="216" customWidth="1"/>
    <col min="262" max="263" width="9.5703125" style="216" customWidth="1"/>
    <col min="264" max="264" width="9.7109375" style="216" customWidth="1"/>
    <col min="265" max="265" width="18.7109375" style="216" customWidth="1"/>
    <col min="266" max="266" width="11.7109375" style="216" customWidth="1"/>
    <col min="267" max="267" width="18.7109375" style="216" customWidth="1"/>
    <col min="268" max="268" width="3.7109375" style="216" customWidth="1"/>
    <col min="269" max="269" width="5.7109375" style="216" customWidth="1"/>
    <col min="270" max="270" width="8.7109375" style="216" customWidth="1"/>
    <col min="271" max="271" width="20.7109375" style="216" customWidth="1"/>
    <col min="272" max="272" width="40.7109375" style="216" customWidth="1"/>
    <col min="273" max="512" width="9.140625" style="216"/>
    <col min="513" max="513" width="4.7109375" style="216" customWidth="1"/>
    <col min="514" max="514" width="16.28515625" style="216" customWidth="1"/>
    <col min="515" max="515" width="57.7109375" style="216" customWidth="1"/>
    <col min="516" max="516" width="8.28515625" style="216" customWidth="1"/>
    <col min="517" max="517" width="7.7109375" style="216" customWidth="1"/>
    <col min="518" max="519" width="9.5703125" style="216" customWidth="1"/>
    <col min="520" max="520" width="9.7109375" style="216" customWidth="1"/>
    <col min="521" max="521" width="18.7109375" style="216" customWidth="1"/>
    <col min="522" max="522" width="11.7109375" style="216" customWidth="1"/>
    <col min="523" max="523" width="18.7109375" style="216" customWidth="1"/>
    <col min="524" max="524" width="3.7109375" style="216" customWidth="1"/>
    <col min="525" max="525" width="5.7109375" style="216" customWidth="1"/>
    <col min="526" max="526" width="8.7109375" style="216" customWidth="1"/>
    <col min="527" max="527" width="20.7109375" style="216" customWidth="1"/>
    <col min="528" max="528" width="40.7109375" style="216" customWidth="1"/>
    <col min="529" max="768" width="9.140625" style="216"/>
    <col min="769" max="769" width="4.7109375" style="216" customWidth="1"/>
    <col min="770" max="770" width="16.28515625" style="216" customWidth="1"/>
    <col min="771" max="771" width="57.7109375" style="216" customWidth="1"/>
    <col min="772" max="772" width="8.28515625" style="216" customWidth="1"/>
    <col min="773" max="773" width="7.7109375" style="216" customWidth="1"/>
    <col min="774" max="775" width="9.5703125" style="216" customWidth="1"/>
    <col min="776" max="776" width="9.7109375" style="216" customWidth="1"/>
    <col min="777" max="777" width="18.7109375" style="216" customWidth="1"/>
    <col min="778" max="778" width="11.7109375" style="216" customWidth="1"/>
    <col min="779" max="779" width="18.7109375" style="216" customWidth="1"/>
    <col min="780" max="780" width="3.7109375" style="216" customWidth="1"/>
    <col min="781" max="781" width="5.7109375" style="216" customWidth="1"/>
    <col min="782" max="782" width="8.7109375" style="216" customWidth="1"/>
    <col min="783" max="783" width="20.7109375" style="216" customWidth="1"/>
    <col min="784" max="784" width="40.7109375" style="216" customWidth="1"/>
    <col min="785" max="1024" width="9.140625" style="216"/>
    <col min="1025" max="1025" width="4.7109375" style="216" customWidth="1"/>
    <col min="1026" max="1026" width="16.28515625" style="216" customWidth="1"/>
    <col min="1027" max="1027" width="57.7109375" style="216" customWidth="1"/>
    <col min="1028" max="1028" width="8.28515625" style="216" customWidth="1"/>
    <col min="1029" max="1029" width="7.7109375" style="216" customWidth="1"/>
    <col min="1030" max="1031" width="9.5703125" style="216" customWidth="1"/>
    <col min="1032" max="1032" width="9.7109375" style="216" customWidth="1"/>
    <col min="1033" max="1033" width="18.7109375" style="216" customWidth="1"/>
    <col min="1034" max="1034" width="11.7109375" style="216" customWidth="1"/>
    <col min="1035" max="1035" width="18.7109375" style="216" customWidth="1"/>
    <col min="1036" max="1036" width="3.7109375" style="216" customWidth="1"/>
    <col min="1037" max="1037" width="5.7109375" style="216" customWidth="1"/>
    <col min="1038" max="1038" width="8.7109375" style="216" customWidth="1"/>
    <col min="1039" max="1039" width="20.7109375" style="216" customWidth="1"/>
    <col min="1040" max="1040" width="40.7109375" style="216" customWidth="1"/>
    <col min="1041" max="1280" width="9.140625" style="216"/>
    <col min="1281" max="1281" width="4.7109375" style="216" customWidth="1"/>
    <col min="1282" max="1282" width="16.28515625" style="216" customWidth="1"/>
    <col min="1283" max="1283" width="57.7109375" style="216" customWidth="1"/>
    <col min="1284" max="1284" width="8.28515625" style="216" customWidth="1"/>
    <col min="1285" max="1285" width="7.7109375" style="216" customWidth="1"/>
    <col min="1286" max="1287" width="9.5703125" style="216" customWidth="1"/>
    <col min="1288" max="1288" width="9.7109375" style="216" customWidth="1"/>
    <col min="1289" max="1289" width="18.7109375" style="216" customWidth="1"/>
    <col min="1290" max="1290" width="11.7109375" style="216" customWidth="1"/>
    <col min="1291" max="1291" width="18.7109375" style="216" customWidth="1"/>
    <col min="1292" max="1292" width="3.7109375" style="216" customWidth="1"/>
    <col min="1293" max="1293" width="5.7109375" style="216" customWidth="1"/>
    <col min="1294" max="1294" width="8.7109375" style="216" customWidth="1"/>
    <col min="1295" max="1295" width="20.7109375" style="216" customWidth="1"/>
    <col min="1296" max="1296" width="40.7109375" style="216" customWidth="1"/>
    <col min="1297" max="1536" width="9.140625" style="216"/>
    <col min="1537" max="1537" width="4.7109375" style="216" customWidth="1"/>
    <col min="1538" max="1538" width="16.28515625" style="216" customWidth="1"/>
    <col min="1539" max="1539" width="57.7109375" style="216" customWidth="1"/>
    <col min="1540" max="1540" width="8.28515625" style="216" customWidth="1"/>
    <col min="1541" max="1541" width="7.7109375" style="216" customWidth="1"/>
    <col min="1542" max="1543" width="9.5703125" style="216" customWidth="1"/>
    <col min="1544" max="1544" width="9.7109375" style="216" customWidth="1"/>
    <col min="1545" max="1545" width="18.7109375" style="216" customWidth="1"/>
    <col min="1546" max="1546" width="11.7109375" style="216" customWidth="1"/>
    <col min="1547" max="1547" width="18.7109375" style="216" customWidth="1"/>
    <col min="1548" max="1548" width="3.7109375" style="216" customWidth="1"/>
    <col min="1549" max="1549" width="5.7109375" style="216" customWidth="1"/>
    <col min="1550" max="1550" width="8.7109375" style="216" customWidth="1"/>
    <col min="1551" max="1551" width="20.7109375" style="216" customWidth="1"/>
    <col min="1552" max="1552" width="40.7109375" style="216" customWidth="1"/>
    <col min="1553" max="1792" width="9.140625" style="216"/>
    <col min="1793" max="1793" width="4.7109375" style="216" customWidth="1"/>
    <col min="1794" max="1794" width="16.28515625" style="216" customWidth="1"/>
    <col min="1795" max="1795" width="57.7109375" style="216" customWidth="1"/>
    <col min="1796" max="1796" width="8.28515625" style="216" customWidth="1"/>
    <col min="1797" max="1797" width="7.7109375" style="216" customWidth="1"/>
    <col min="1798" max="1799" width="9.5703125" style="216" customWidth="1"/>
    <col min="1800" max="1800" width="9.7109375" style="216" customWidth="1"/>
    <col min="1801" max="1801" width="18.7109375" style="216" customWidth="1"/>
    <col min="1802" max="1802" width="11.7109375" style="216" customWidth="1"/>
    <col min="1803" max="1803" width="18.7109375" style="216" customWidth="1"/>
    <col min="1804" max="1804" width="3.7109375" style="216" customWidth="1"/>
    <col min="1805" max="1805" width="5.7109375" style="216" customWidth="1"/>
    <col min="1806" max="1806" width="8.7109375" style="216" customWidth="1"/>
    <col min="1807" max="1807" width="20.7109375" style="216" customWidth="1"/>
    <col min="1808" max="1808" width="40.7109375" style="216" customWidth="1"/>
    <col min="1809" max="2048" width="9.140625" style="216"/>
    <col min="2049" max="2049" width="4.7109375" style="216" customWidth="1"/>
    <col min="2050" max="2050" width="16.28515625" style="216" customWidth="1"/>
    <col min="2051" max="2051" width="57.7109375" style="216" customWidth="1"/>
    <col min="2052" max="2052" width="8.28515625" style="216" customWidth="1"/>
    <col min="2053" max="2053" width="7.7109375" style="216" customWidth="1"/>
    <col min="2054" max="2055" width="9.5703125" style="216" customWidth="1"/>
    <col min="2056" max="2056" width="9.7109375" style="216" customWidth="1"/>
    <col min="2057" max="2057" width="18.7109375" style="216" customWidth="1"/>
    <col min="2058" max="2058" width="11.7109375" style="216" customWidth="1"/>
    <col min="2059" max="2059" width="18.7109375" style="216" customWidth="1"/>
    <col min="2060" max="2060" width="3.7109375" style="216" customWidth="1"/>
    <col min="2061" max="2061" width="5.7109375" style="216" customWidth="1"/>
    <col min="2062" max="2062" width="8.7109375" style="216" customWidth="1"/>
    <col min="2063" max="2063" width="20.7109375" style="216" customWidth="1"/>
    <col min="2064" max="2064" width="40.7109375" style="216" customWidth="1"/>
    <col min="2065" max="2304" width="9.140625" style="216"/>
    <col min="2305" max="2305" width="4.7109375" style="216" customWidth="1"/>
    <col min="2306" max="2306" width="16.28515625" style="216" customWidth="1"/>
    <col min="2307" max="2307" width="57.7109375" style="216" customWidth="1"/>
    <col min="2308" max="2308" width="8.28515625" style="216" customWidth="1"/>
    <col min="2309" max="2309" width="7.7109375" style="216" customWidth="1"/>
    <col min="2310" max="2311" width="9.5703125" style="216" customWidth="1"/>
    <col min="2312" max="2312" width="9.7109375" style="216" customWidth="1"/>
    <col min="2313" max="2313" width="18.7109375" style="216" customWidth="1"/>
    <col min="2314" max="2314" width="11.7109375" style="216" customWidth="1"/>
    <col min="2315" max="2315" width="18.7109375" style="216" customWidth="1"/>
    <col min="2316" max="2316" width="3.7109375" style="216" customWidth="1"/>
    <col min="2317" max="2317" width="5.7109375" style="216" customWidth="1"/>
    <col min="2318" max="2318" width="8.7109375" style="216" customWidth="1"/>
    <col min="2319" max="2319" width="20.7109375" style="216" customWidth="1"/>
    <col min="2320" max="2320" width="40.7109375" style="216" customWidth="1"/>
    <col min="2321" max="2560" width="9.140625" style="216"/>
    <col min="2561" max="2561" width="4.7109375" style="216" customWidth="1"/>
    <col min="2562" max="2562" width="16.28515625" style="216" customWidth="1"/>
    <col min="2563" max="2563" width="57.7109375" style="216" customWidth="1"/>
    <col min="2564" max="2564" width="8.28515625" style="216" customWidth="1"/>
    <col min="2565" max="2565" width="7.7109375" style="216" customWidth="1"/>
    <col min="2566" max="2567" width="9.5703125" style="216" customWidth="1"/>
    <col min="2568" max="2568" width="9.7109375" style="216" customWidth="1"/>
    <col min="2569" max="2569" width="18.7109375" style="216" customWidth="1"/>
    <col min="2570" max="2570" width="11.7109375" style="216" customWidth="1"/>
    <col min="2571" max="2571" width="18.7109375" style="216" customWidth="1"/>
    <col min="2572" max="2572" width="3.7109375" style="216" customWidth="1"/>
    <col min="2573" max="2573" width="5.7109375" style="216" customWidth="1"/>
    <col min="2574" max="2574" width="8.7109375" style="216" customWidth="1"/>
    <col min="2575" max="2575" width="20.7109375" style="216" customWidth="1"/>
    <col min="2576" max="2576" width="40.7109375" style="216" customWidth="1"/>
    <col min="2577" max="2816" width="9.140625" style="216"/>
    <col min="2817" max="2817" width="4.7109375" style="216" customWidth="1"/>
    <col min="2818" max="2818" width="16.28515625" style="216" customWidth="1"/>
    <col min="2819" max="2819" width="57.7109375" style="216" customWidth="1"/>
    <col min="2820" max="2820" width="8.28515625" style="216" customWidth="1"/>
    <col min="2821" max="2821" width="7.7109375" style="216" customWidth="1"/>
    <col min="2822" max="2823" width="9.5703125" style="216" customWidth="1"/>
    <col min="2824" max="2824" width="9.7109375" style="216" customWidth="1"/>
    <col min="2825" max="2825" width="18.7109375" style="216" customWidth="1"/>
    <col min="2826" max="2826" width="11.7109375" style="216" customWidth="1"/>
    <col min="2827" max="2827" width="18.7109375" style="216" customWidth="1"/>
    <col min="2828" max="2828" width="3.7109375" style="216" customWidth="1"/>
    <col min="2829" max="2829" width="5.7109375" style="216" customWidth="1"/>
    <col min="2830" max="2830" width="8.7109375" style="216" customWidth="1"/>
    <col min="2831" max="2831" width="20.7109375" style="216" customWidth="1"/>
    <col min="2832" max="2832" width="40.7109375" style="216" customWidth="1"/>
    <col min="2833" max="3072" width="9.140625" style="216"/>
    <col min="3073" max="3073" width="4.7109375" style="216" customWidth="1"/>
    <col min="3074" max="3074" width="16.28515625" style="216" customWidth="1"/>
    <col min="3075" max="3075" width="57.7109375" style="216" customWidth="1"/>
    <col min="3076" max="3076" width="8.28515625" style="216" customWidth="1"/>
    <col min="3077" max="3077" width="7.7109375" style="216" customWidth="1"/>
    <col min="3078" max="3079" width="9.5703125" style="216" customWidth="1"/>
    <col min="3080" max="3080" width="9.7109375" style="216" customWidth="1"/>
    <col min="3081" max="3081" width="18.7109375" style="216" customWidth="1"/>
    <col min="3082" max="3082" width="11.7109375" style="216" customWidth="1"/>
    <col min="3083" max="3083" width="18.7109375" style="216" customWidth="1"/>
    <col min="3084" max="3084" width="3.7109375" style="216" customWidth="1"/>
    <col min="3085" max="3085" width="5.7109375" style="216" customWidth="1"/>
    <col min="3086" max="3086" width="8.7109375" style="216" customWidth="1"/>
    <col min="3087" max="3087" width="20.7109375" style="216" customWidth="1"/>
    <col min="3088" max="3088" width="40.7109375" style="216" customWidth="1"/>
    <col min="3089" max="3328" width="9.140625" style="216"/>
    <col min="3329" max="3329" width="4.7109375" style="216" customWidth="1"/>
    <col min="3330" max="3330" width="16.28515625" style="216" customWidth="1"/>
    <col min="3331" max="3331" width="57.7109375" style="216" customWidth="1"/>
    <col min="3332" max="3332" width="8.28515625" style="216" customWidth="1"/>
    <col min="3333" max="3333" width="7.7109375" style="216" customWidth="1"/>
    <col min="3334" max="3335" width="9.5703125" style="216" customWidth="1"/>
    <col min="3336" max="3336" width="9.7109375" style="216" customWidth="1"/>
    <col min="3337" max="3337" width="18.7109375" style="216" customWidth="1"/>
    <col min="3338" max="3338" width="11.7109375" style="216" customWidth="1"/>
    <col min="3339" max="3339" width="18.7109375" style="216" customWidth="1"/>
    <col min="3340" max="3340" width="3.7109375" style="216" customWidth="1"/>
    <col min="3341" max="3341" width="5.7109375" style="216" customWidth="1"/>
    <col min="3342" max="3342" width="8.7109375" style="216" customWidth="1"/>
    <col min="3343" max="3343" width="20.7109375" style="216" customWidth="1"/>
    <col min="3344" max="3344" width="40.7109375" style="216" customWidth="1"/>
    <col min="3345" max="3584" width="9.140625" style="216"/>
    <col min="3585" max="3585" width="4.7109375" style="216" customWidth="1"/>
    <col min="3586" max="3586" width="16.28515625" style="216" customWidth="1"/>
    <col min="3587" max="3587" width="57.7109375" style="216" customWidth="1"/>
    <col min="3588" max="3588" width="8.28515625" style="216" customWidth="1"/>
    <col min="3589" max="3589" width="7.7109375" style="216" customWidth="1"/>
    <col min="3590" max="3591" width="9.5703125" style="216" customWidth="1"/>
    <col min="3592" max="3592" width="9.7109375" style="216" customWidth="1"/>
    <col min="3593" max="3593" width="18.7109375" style="216" customWidth="1"/>
    <col min="3594" max="3594" width="11.7109375" style="216" customWidth="1"/>
    <col min="3595" max="3595" width="18.7109375" style="216" customWidth="1"/>
    <col min="3596" max="3596" width="3.7109375" style="216" customWidth="1"/>
    <col min="3597" max="3597" width="5.7109375" style="216" customWidth="1"/>
    <col min="3598" max="3598" width="8.7109375" style="216" customWidth="1"/>
    <col min="3599" max="3599" width="20.7109375" style="216" customWidth="1"/>
    <col min="3600" max="3600" width="40.7109375" style="216" customWidth="1"/>
    <col min="3601" max="3840" width="9.140625" style="216"/>
    <col min="3841" max="3841" width="4.7109375" style="216" customWidth="1"/>
    <col min="3842" max="3842" width="16.28515625" style="216" customWidth="1"/>
    <col min="3843" max="3843" width="57.7109375" style="216" customWidth="1"/>
    <col min="3844" max="3844" width="8.28515625" style="216" customWidth="1"/>
    <col min="3845" max="3845" width="7.7109375" style="216" customWidth="1"/>
    <col min="3846" max="3847" width="9.5703125" style="216" customWidth="1"/>
    <col min="3848" max="3848" width="9.7109375" style="216" customWidth="1"/>
    <col min="3849" max="3849" width="18.7109375" style="216" customWidth="1"/>
    <col min="3850" max="3850" width="11.7109375" style="216" customWidth="1"/>
    <col min="3851" max="3851" width="18.7109375" style="216" customWidth="1"/>
    <col min="3852" max="3852" width="3.7109375" style="216" customWidth="1"/>
    <col min="3853" max="3853" width="5.7109375" style="216" customWidth="1"/>
    <col min="3854" max="3854" width="8.7109375" style="216" customWidth="1"/>
    <col min="3855" max="3855" width="20.7109375" style="216" customWidth="1"/>
    <col min="3856" max="3856" width="40.7109375" style="216" customWidth="1"/>
    <col min="3857" max="4096" width="9.140625" style="216"/>
    <col min="4097" max="4097" width="4.7109375" style="216" customWidth="1"/>
    <col min="4098" max="4098" width="16.28515625" style="216" customWidth="1"/>
    <col min="4099" max="4099" width="57.7109375" style="216" customWidth="1"/>
    <col min="4100" max="4100" width="8.28515625" style="216" customWidth="1"/>
    <col min="4101" max="4101" width="7.7109375" style="216" customWidth="1"/>
    <col min="4102" max="4103" width="9.5703125" style="216" customWidth="1"/>
    <col min="4104" max="4104" width="9.7109375" style="216" customWidth="1"/>
    <col min="4105" max="4105" width="18.7109375" style="216" customWidth="1"/>
    <col min="4106" max="4106" width="11.7109375" style="216" customWidth="1"/>
    <col min="4107" max="4107" width="18.7109375" style="216" customWidth="1"/>
    <col min="4108" max="4108" width="3.7109375" style="216" customWidth="1"/>
    <col min="4109" max="4109" width="5.7109375" style="216" customWidth="1"/>
    <col min="4110" max="4110" width="8.7109375" style="216" customWidth="1"/>
    <col min="4111" max="4111" width="20.7109375" style="216" customWidth="1"/>
    <col min="4112" max="4112" width="40.7109375" style="216" customWidth="1"/>
    <col min="4113" max="4352" width="9.140625" style="216"/>
    <col min="4353" max="4353" width="4.7109375" style="216" customWidth="1"/>
    <col min="4354" max="4354" width="16.28515625" style="216" customWidth="1"/>
    <col min="4355" max="4355" width="57.7109375" style="216" customWidth="1"/>
    <col min="4356" max="4356" width="8.28515625" style="216" customWidth="1"/>
    <col min="4357" max="4357" width="7.7109375" style="216" customWidth="1"/>
    <col min="4358" max="4359" width="9.5703125" style="216" customWidth="1"/>
    <col min="4360" max="4360" width="9.7109375" style="216" customWidth="1"/>
    <col min="4361" max="4361" width="18.7109375" style="216" customWidth="1"/>
    <col min="4362" max="4362" width="11.7109375" style="216" customWidth="1"/>
    <col min="4363" max="4363" width="18.7109375" style="216" customWidth="1"/>
    <col min="4364" max="4364" width="3.7109375" style="216" customWidth="1"/>
    <col min="4365" max="4365" width="5.7109375" style="216" customWidth="1"/>
    <col min="4366" max="4366" width="8.7109375" style="216" customWidth="1"/>
    <col min="4367" max="4367" width="20.7109375" style="216" customWidth="1"/>
    <col min="4368" max="4368" width="40.7109375" style="216" customWidth="1"/>
    <col min="4369" max="4608" width="9.140625" style="216"/>
    <col min="4609" max="4609" width="4.7109375" style="216" customWidth="1"/>
    <col min="4610" max="4610" width="16.28515625" style="216" customWidth="1"/>
    <col min="4611" max="4611" width="57.7109375" style="216" customWidth="1"/>
    <col min="4612" max="4612" width="8.28515625" style="216" customWidth="1"/>
    <col min="4613" max="4613" width="7.7109375" style="216" customWidth="1"/>
    <col min="4614" max="4615" width="9.5703125" style="216" customWidth="1"/>
    <col min="4616" max="4616" width="9.7109375" style="216" customWidth="1"/>
    <col min="4617" max="4617" width="18.7109375" style="216" customWidth="1"/>
    <col min="4618" max="4618" width="11.7109375" style="216" customWidth="1"/>
    <col min="4619" max="4619" width="18.7109375" style="216" customWidth="1"/>
    <col min="4620" max="4620" width="3.7109375" style="216" customWidth="1"/>
    <col min="4621" max="4621" width="5.7109375" style="216" customWidth="1"/>
    <col min="4622" max="4622" width="8.7109375" style="216" customWidth="1"/>
    <col min="4623" max="4623" width="20.7109375" style="216" customWidth="1"/>
    <col min="4624" max="4624" width="40.7109375" style="216" customWidth="1"/>
    <col min="4625" max="4864" width="9.140625" style="216"/>
    <col min="4865" max="4865" width="4.7109375" style="216" customWidth="1"/>
    <col min="4866" max="4866" width="16.28515625" style="216" customWidth="1"/>
    <col min="4867" max="4867" width="57.7109375" style="216" customWidth="1"/>
    <col min="4868" max="4868" width="8.28515625" style="216" customWidth="1"/>
    <col min="4869" max="4869" width="7.7109375" style="216" customWidth="1"/>
    <col min="4870" max="4871" width="9.5703125" style="216" customWidth="1"/>
    <col min="4872" max="4872" width="9.7109375" style="216" customWidth="1"/>
    <col min="4873" max="4873" width="18.7109375" style="216" customWidth="1"/>
    <col min="4874" max="4874" width="11.7109375" style="216" customWidth="1"/>
    <col min="4875" max="4875" width="18.7109375" style="216" customWidth="1"/>
    <col min="4876" max="4876" width="3.7109375" style="216" customWidth="1"/>
    <col min="4877" max="4877" width="5.7109375" style="216" customWidth="1"/>
    <col min="4878" max="4878" width="8.7109375" style="216" customWidth="1"/>
    <col min="4879" max="4879" width="20.7109375" style="216" customWidth="1"/>
    <col min="4880" max="4880" width="40.7109375" style="216" customWidth="1"/>
    <col min="4881" max="5120" width="9.140625" style="216"/>
    <col min="5121" max="5121" width="4.7109375" style="216" customWidth="1"/>
    <col min="5122" max="5122" width="16.28515625" style="216" customWidth="1"/>
    <col min="5123" max="5123" width="57.7109375" style="216" customWidth="1"/>
    <col min="5124" max="5124" width="8.28515625" style="216" customWidth="1"/>
    <col min="5125" max="5125" width="7.7109375" style="216" customWidth="1"/>
    <col min="5126" max="5127" width="9.5703125" style="216" customWidth="1"/>
    <col min="5128" max="5128" width="9.7109375" style="216" customWidth="1"/>
    <col min="5129" max="5129" width="18.7109375" style="216" customWidth="1"/>
    <col min="5130" max="5130" width="11.7109375" style="216" customWidth="1"/>
    <col min="5131" max="5131" width="18.7109375" style="216" customWidth="1"/>
    <col min="5132" max="5132" width="3.7109375" style="216" customWidth="1"/>
    <col min="5133" max="5133" width="5.7109375" style="216" customWidth="1"/>
    <col min="5134" max="5134" width="8.7109375" style="216" customWidth="1"/>
    <col min="5135" max="5135" width="20.7109375" style="216" customWidth="1"/>
    <col min="5136" max="5136" width="40.7109375" style="216" customWidth="1"/>
    <col min="5137" max="5376" width="9.140625" style="216"/>
    <col min="5377" max="5377" width="4.7109375" style="216" customWidth="1"/>
    <col min="5378" max="5378" width="16.28515625" style="216" customWidth="1"/>
    <col min="5379" max="5379" width="57.7109375" style="216" customWidth="1"/>
    <col min="5380" max="5380" width="8.28515625" style="216" customWidth="1"/>
    <col min="5381" max="5381" width="7.7109375" style="216" customWidth="1"/>
    <col min="5382" max="5383" width="9.5703125" style="216" customWidth="1"/>
    <col min="5384" max="5384" width="9.7109375" style="216" customWidth="1"/>
    <col min="5385" max="5385" width="18.7109375" style="216" customWidth="1"/>
    <col min="5386" max="5386" width="11.7109375" style="216" customWidth="1"/>
    <col min="5387" max="5387" width="18.7109375" style="216" customWidth="1"/>
    <col min="5388" max="5388" width="3.7109375" style="216" customWidth="1"/>
    <col min="5389" max="5389" width="5.7109375" style="216" customWidth="1"/>
    <col min="5390" max="5390" width="8.7109375" style="216" customWidth="1"/>
    <col min="5391" max="5391" width="20.7109375" style="216" customWidth="1"/>
    <col min="5392" max="5392" width="40.7109375" style="216" customWidth="1"/>
    <col min="5393" max="5632" width="9.140625" style="216"/>
    <col min="5633" max="5633" width="4.7109375" style="216" customWidth="1"/>
    <col min="5634" max="5634" width="16.28515625" style="216" customWidth="1"/>
    <col min="5635" max="5635" width="57.7109375" style="216" customWidth="1"/>
    <col min="5636" max="5636" width="8.28515625" style="216" customWidth="1"/>
    <col min="5637" max="5637" width="7.7109375" style="216" customWidth="1"/>
    <col min="5638" max="5639" width="9.5703125" style="216" customWidth="1"/>
    <col min="5640" max="5640" width="9.7109375" style="216" customWidth="1"/>
    <col min="5641" max="5641" width="18.7109375" style="216" customWidth="1"/>
    <col min="5642" max="5642" width="11.7109375" style="216" customWidth="1"/>
    <col min="5643" max="5643" width="18.7109375" style="216" customWidth="1"/>
    <col min="5644" max="5644" width="3.7109375" style="216" customWidth="1"/>
    <col min="5645" max="5645" width="5.7109375" style="216" customWidth="1"/>
    <col min="5646" max="5646" width="8.7109375" style="216" customWidth="1"/>
    <col min="5647" max="5647" width="20.7109375" style="216" customWidth="1"/>
    <col min="5648" max="5648" width="40.7109375" style="216" customWidth="1"/>
    <col min="5649" max="5888" width="9.140625" style="216"/>
    <col min="5889" max="5889" width="4.7109375" style="216" customWidth="1"/>
    <col min="5890" max="5890" width="16.28515625" style="216" customWidth="1"/>
    <col min="5891" max="5891" width="57.7109375" style="216" customWidth="1"/>
    <col min="5892" max="5892" width="8.28515625" style="216" customWidth="1"/>
    <col min="5893" max="5893" width="7.7109375" style="216" customWidth="1"/>
    <col min="5894" max="5895" width="9.5703125" style="216" customWidth="1"/>
    <col min="5896" max="5896" width="9.7109375" style="216" customWidth="1"/>
    <col min="5897" max="5897" width="18.7109375" style="216" customWidth="1"/>
    <col min="5898" max="5898" width="11.7109375" style="216" customWidth="1"/>
    <col min="5899" max="5899" width="18.7109375" style="216" customWidth="1"/>
    <col min="5900" max="5900" width="3.7109375" style="216" customWidth="1"/>
    <col min="5901" max="5901" width="5.7109375" style="216" customWidth="1"/>
    <col min="5902" max="5902" width="8.7109375" style="216" customWidth="1"/>
    <col min="5903" max="5903" width="20.7109375" style="216" customWidth="1"/>
    <col min="5904" max="5904" width="40.7109375" style="216" customWidth="1"/>
    <col min="5905" max="6144" width="9.140625" style="216"/>
    <col min="6145" max="6145" width="4.7109375" style="216" customWidth="1"/>
    <col min="6146" max="6146" width="16.28515625" style="216" customWidth="1"/>
    <col min="6147" max="6147" width="57.7109375" style="216" customWidth="1"/>
    <col min="6148" max="6148" width="8.28515625" style="216" customWidth="1"/>
    <col min="6149" max="6149" width="7.7109375" style="216" customWidth="1"/>
    <col min="6150" max="6151" width="9.5703125" style="216" customWidth="1"/>
    <col min="6152" max="6152" width="9.7109375" style="216" customWidth="1"/>
    <col min="6153" max="6153" width="18.7109375" style="216" customWidth="1"/>
    <col min="6154" max="6154" width="11.7109375" style="216" customWidth="1"/>
    <col min="6155" max="6155" width="18.7109375" style="216" customWidth="1"/>
    <col min="6156" max="6156" width="3.7109375" style="216" customWidth="1"/>
    <col min="6157" max="6157" width="5.7109375" style="216" customWidth="1"/>
    <col min="6158" max="6158" width="8.7109375" style="216" customWidth="1"/>
    <col min="6159" max="6159" width="20.7109375" style="216" customWidth="1"/>
    <col min="6160" max="6160" width="40.7109375" style="216" customWidth="1"/>
    <col min="6161" max="6400" width="9.140625" style="216"/>
    <col min="6401" max="6401" width="4.7109375" style="216" customWidth="1"/>
    <col min="6402" max="6402" width="16.28515625" style="216" customWidth="1"/>
    <col min="6403" max="6403" width="57.7109375" style="216" customWidth="1"/>
    <col min="6404" max="6404" width="8.28515625" style="216" customWidth="1"/>
    <col min="6405" max="6405" width="7.7109375" style="216" customWidth="1"/>
    <col min="6406" max="6407" width="9.5703125" style="216" customWidth="1"/>
    <col min="6408" max="6408" width="9.7109375" style="216" customWidth="1"/>
    <col min="6409" max="6409" width="18.7109375" style="216" customWidth="1"/>
    <col min="6410" max="6410" width="11.7109375" style="216" customWidth="1"/>
    <col min="6411" max="6411" width="18.7109375" style="216" customWidth="1"/>
    <col min="6412" max="6412" width="3.7109375" style="216" customWidth="1"/>
    <col min="6413" max="6413" width="5.7109375" style="216" customWidth="1"/>
    <col min="6414" max="6414" width="8.7109375" style="216" customWidth="1"/>
    <col min="6415" max="6415" width="20.7109375" style="216" customWidth="1"/>
    <col min="6416" max="6416" width="40.7109375" style="216" customWidth="1"/>
    <col min="6417" max="6656" width="9.140625" style="216"/>
    <col min="6657" max="6657" width="4.7109375" style="216" customWidth="1"/>
    <col min="6658" max="6658" width="16.28515625" style="216" customWidth="1"/>
    <col min="6659" max="6659" width="57.7109375" style="216" customWidth="1"/>
    <col min="6660" max="6660" width="8.28515625" style="216" customWidth="1"/>
    <col min="6661" max="6661" width="7.7109375" style="216" customWidth="1"/>
    <col min="6662" max="6663" width="9.5703125" style="216" customWidth="1"/>
    <col min="6664" max="6664" width="9.7109375" style="216" customWidth="1"/>
    <col min="6665" max="6665" width="18.7109375" style="216" customWidth="1"/>
    <col min="6666" max="6666" width="11.7109375" style="216" customWidth="1"/>
    <col min="6667" max="6667" width="18.7109375" style="216" customWidth="1"/>
    <col min="6668" max="6668" width="3.7109375" style="216" customWidth="1"/>
    <col min="6669" max="6669" width="5.7109375" style="216" customWidth="1"/>
    <col min="6670" max="6670" width="8.7109375" style="216" customWidth="1"/>
    <col min="6671" max="6671" width="20.7109375" style="216" customWidth="1"/>
    <col min="6672" max="6672" width="40.7109375" style="216" customWidth="1"/>
    <col min="6673" max="6912" width="9.140625" style="216"/>
    <col min="6913" max="6913" width="4.7109375" style="216" customWidth="1"/>
    <col min="6914" max="6914" width="16.28515625" style="216" customWidth="1"/>
    <col min="6915" max="6915" width="57.7109375" style="216" customWidth="1"/>
    <col min="6916" max="6916" width="8.28515625" style="216" customWidth="1"/>
    <col min="6917" max="6917" width="7.7109375" style="216" customWidth="1"/>
    <col min="6918" max="6919" width="9.5703125" style="216" customWidth="1"/>
    <col min="6920" max="6920" width="9.7109375" style="216" customWidth="1"/>
    <col min="6921" max="6921" width="18.7109375" style="216" customWidth="1"/>
    <col min="6922" max="6922" width="11.7109375" style="216" customWidth="1"/>
    <col min="6923" max="6923" width="18.7109375" style="216" customWidth="1"/>
    <col min="6924" max="6924" width="3.7109375" style="216" customWidth="1"/>
    <col min="6925" max="6925" width="5.7109375" style="216" customWidth="1"/>
    <col min="6926" max="6926" width="8.7109375" style="216" customWidth="1"/>
    <col min="6927" max="6927" width="20.7109375" style="216" customWidth="1"/>
    <col min="6928" max="6928" width="40.7109375" style="216" customWidth="1"/>
    <col min="6929" max="7168" width="9.140625" style="216"/>
    <col min="7169" max="7169" width="4.7109375" style="216" customWidth="1"/>
    <col min="7170" max="7170" width="16.28515625" style="216" customWidth="1"/>
    <col min="7171" max="7171" width="57.7109375" style="216" customWidth="1"/>
    <col min="7172" max="7172" width="8.28515625" style="216" customWidth="1"/>
    <col min="7173" max="7173" width="7.7109375" style="216" customWidth="1"/>
    <col min="7174" max="7175" width="9.5703125" style="216" customWidth="1"/>
    <col min="7176" max="7176" width="9.7109375" style="216" customWidth="1"/>
    <col min="7177" max="7177" width="18.7109375" style="216" customWidth="1"/>
    <col min="7178" max="7178" width="11.7109375" style="216" customWidth="1"/>
    <col min="7179" max="7179" width="18.7109375" style="216" customWidth="1"/>
    <col min="7180" max="7180" width="3.7109375" style="216" customWidth="1"/>
    <col min="7181" max="7181" width="5.7109375" style="216" customWidth="1"/>
    <col min="7182" max="7182" width="8.7109375" style="216" customWidth="1"/>
    <col min="7183" max="7183" width="20.7109375" style="216" customWidth="1"/>
    <col min="7184" max="7184" width="40.7109375" style="216" customWidth="1"/>
    <col min="7185" max="7424" width="9.140625" style="216"/>
    <col min="7425" max="7425" width="4.7109375" style="216" customWidth="1"/>
    <col min="7426" max="7426" width="16.28515625" style="216" customWidth="1"/>
    <col min="7427" max="7427" width="57.7109375" style="216" customWidth="1"/>
    <col min="7428" max="7428" width="8.28515625" style="216" customWidth="1"/>
    <col min="7429" max="7429" width="7.7109375" style="216" customWidth="1"/>
    <col min="7430" max="7431" width="9.5703125" style="216" customWidth="1"/>
    <col min="7432" max="7432" width="9.7109375" style="216" customWidth="1"/>
    <col min="7433" max="7433" width="18.7109375" style="216" customWidth="1"/>
    <col min="7434" max="7434" width="11.7109375" style="216" customWidth="1"/>
    <col min="7435" max="7435" width="18.7109375" style="216" customWidth="1"/>
    <col min="7436" max="7436" width="3.7109375" style="216" customWidth="1"/>
    <col min="7437" max="7437" width="5.7109375" style="216" customWidth="1"/>
    <col min="7438" max="7438" width="8.7109375" style="216" customWidth="1"/>
    <col min="7439" max="7439" width="20.7109375" style="216" customWidth="1"/>
    <col min="7440" max="7440" width="40.7109375" style="216" customWidth="1"/>
    <col min="7441" max="7680" width="9.140625" style="216"/>
    <col min="7681" max="7681" width="4.7109375" style="216" customWidth="1"/>
    <col min="7682" max="7682" width="16.28515625" style="216" customWidth="1"/>
    <col min="7683" max="7683" width="57.7109375" style="216" customWidth="1"/>
    <col min="7684" max="7684" width="8.28515625" style="216" customWidth="1"/>
    <col min="7685" max="7685" width="7.7109375" style="216" customWidth="1"/>
    <col min="7686" max="7687" width="9.5703125" style="216" customWidth="1"/>
    <col min="7688" max="7688" width="9.7109375" style="216" customWidth="1"/>
    <col min="7689" max="7689" width="18.7109375" style="216" customWidth="1"/>
    <col min="7690" max="7690" width="11.7109375" style="216" customWidth="1"/>
    <col min="7691" max="7691" width="18.7109375" style="216" customWidth="1"/>
    <col min="7692" max="7692" width="3.7109375" style="216" customWidth="1"/>
    <col min="7693" max="7693" width="5.7109375" style="216" customWidth="1"/>
    <col min="7694" max="7694" width="8.7109375" style="216" customWidth="1"/>
    <col min="7695" max="7695" width="20.7109375" style="216" customWidth="1"/>
    <col min="7696" max="7696" width="40.7109375" style="216" customWidth="1"/>
    <col min="7697" max="7936" width="9.140625" style="216"/>
    <col min="7937" max="7937" width="4.7109375" style="216" customWidth="1"/>
    <col min="7938" max="7938" width="16.28515625" style="216" customWidth="1"/>
    <col min="7939" max="7939" width="57.7109375" style="216" customWidth="1"/>
    <col min="7940" max="7940" width="8.28515625" style="216" customWidth="1"/>
    <col min="7941" max="7941" width="7.7109375" style="216" customWidth="1"/>
    <col min="7942" max="7943" width="9.5703125" style="216" customWidth="1"/>
    <col min="7944" max="7944" width="9.7109375" style="216" customWidth="1"/>
    <col min="7945" max="7945" width="18.7109375" style="216" customWidth="1"/>
    <col min="7946" max="7946" width="11.7109375" style="216" customWidth="1"/>
    <col min="7947" max="7947" width="18.7109375" style="216" customWidth="1"/>
    <col min="7948" max="7948" width="3.7109375" style="216" customWidth="1"/>
    <col min="7949" max="7949" width="5.7109375" style="216" customWidth="1"/>
    <col min="7950" max="7950" width="8.7109375" style="216" customWidth="1"/>
    <col min="7951" max="7951" width="20.7109375" style="216" customWidth="1"/>
    <col min="7952" max="7952" width="40.7109375" style="216" customWidth="1"/>
    <col min="7953" max="8192" width="9.140625" style="216"/>
    <col min="8193" max="8193" width="4.7109375" style="216" customWidth="1"/>
    <col min="8194" max="8194" width="16.28515625" style="216" customWidth="1"/>
    <col min="8195" max="8195" width="57.7109375" style="216" customWidth="1"/>
    <col min="8196" max="8196" width="8.28515625" style="216" customWidth="1"/>
    <col min="8197" max="8197" width="7.7109375" style="216" customWidth="1"/>
    <col min="8198" max="8199" width="9.5703125" style="216" customWidth="1"/>
    <col min="8200" max="8200" width="9.7109375" style="216" customWidth="1"/>
    <col min="8201" max="8201" width="18.7109375" style="216" customWidth="1"/>
    <col min="8202" max="8202" width="11.7109375" style="216" customWidth="1"/>
    <col min="8203" max="8203" width="18.7109375" style="216" customWidth="1"/>
    <col min="8204" max="8204" width="3.7109375" style="216" customWidth="1"/>
    <col min="8205" max="8205" width="5.7109375" style="216" customWidth="1"/>
    <col min="8206" max="8206" width="8.7109375" style="216" customWidth="1"/>
    <col min="8207" max="8207" width="20.7109375" style="216" customWidth="1"/>
    <col min="8208" max="8208" width="40.7109375" style="216" customWidth="1"/>
    <col min="8209" max="8448" width="9.140625" style="216"/>
    <col min="8449" max="8449" width="4.7109375" style="216" customWidth="1"/>
    <col min="8450" max="8450" width="16.28515625" style="216" customWidth="1"/>
    <col min="8451" max="8451" width="57.7109375" style="216" customWidth="1"/>
    <col min="8452" max="8452" width="8.28515625" style="216" customWidth="1"/>
    <col min="8453" max="8453" width="7.7109375" style="216" customWidth="1"/>
    <col min="8454" max="8455" width="9.5703125" style="216" customWidth="1"/>
    <col min="8456" max="8456" width="9.7109375" style="216" customWidth="1"/>
    <col min="8457" max="8457" width="18.7109375" style="216" customWidth="1"/>
    <col min="8458" max="8458" width="11.7109375" style="216" customWidth="1"/>
    <col min="8459" max="8459" width="18.7109375" style="216" customWidth="1"/>
    <col min="8460" max="8460" width="3.7109375" style="216" customWidth="1"/>
    <col min="8461" max="8461" width="5.7109375" style="216" customWidth="1"/>
    <col min="8462" max="8462" width="8.7109375" style="216" customWidth="1"/>
    <col min="8463" max="8463" width="20.7109375" style="216" customWidth="1"/>
    <col min="8464" max="8464" width="40.7109375" style="216" customWidth="1"/>
    <col min="8465" max="8704" width="9.140625" style="216"/>
    <col min="8705" max="8705" width="4.7109375" style="216" customWidth="1"/>
    <col min="8706" max="8706" width="16.28515625" style="216" customWidth="1"/>
    <col min="8707" max="8707" width="57.7109375" style="216" customWidth="1"/>
    <col min="8708" max="8708" width="8.28515625" style="216" customWidth="1"/>
    <col min="8709" max="8709" width="7.7109375" style="216" customWidth="1"/>
    <col min="8710" max="8711" width="9.5703125" style="216" customWidth="1"/>
    <col min="8712" max="8712" width="9.7109375" style="216" customWidth="1"/>
    <col min="8713" max="8713" width="18.7109375" style="216" customWidth="1"/>
    <col min="8714" max="8714" width="11.7109375" style="216" customWidth="1"/>
    <col min="8715" max="8715" width="18.7109375" style="216" customWidth="1"/>
    <col min="8716" max="8716" width="3.7109375" style="216" customWidth="1"/>
    <col min="8717" max="8717" width="5.7109375" style="216" customWidth="1"/>
    <col min="8718" max="8718" width="8.7109375" style="216" customWidth="1"/>
    <col min="8719" max="8719" width="20.7109375" style="216" customWidth="1"/>
    <col min="8720" max="8720" width="40.7109375" style="216" customWidth="1"/>
    <col min="8721" max="8960" width="9.140625" style="216"/>
    <col min="8961" max="8961" width="4.7109375" style="216" customWidth="1"/>
    <col min="8962" max="8962" width="16.28515625" style="216" customWidth="1"/>
    <col min="8963" max="8963" width="57.7109375" style="216" customWidth="1"/>
    <col min="8964" max="8964" width="8.28515625" style="216" customWidth="1"/>
    <col min="8965" max="8965" width="7.7109375" style="216" customWidth="1"/>
    <col min="8966" max="8967" width="9.5703125" style="216" customWidth="1"/>
    <col min="8968" max="8968" width="9.7109375" style="216" customWidth="1"/>
    <col min="8969" max="8969" width="18.7109375" style="216" customWidth="1"/>
    <col min="8970" max="8970" width="11.7109375" style="216" customWidth="1"/>
    <col min="8971" max="8971" width="18.7109375" style="216" customWidth="1"/>
    <col min="8972" max="8972" width="3.7109375" style="216" customWidth="1"/>
    <col min="8973" max="8973" width="5.7109375" style="216" customWidth="1"/>
    <col min="8974" max="8974" width="8.7109375" style="216" customWidth="1"/>
    <col min="8975" max="8975" width="20.7109375" style="216" customWidth="1"/>
    <col min="8976" max="8976" width="40.7109375" style="216" customWidth="1"/>
    <col min="8977" max="9216" width="9.140625" style="216"/>
    <col min="9217" max="9217" width="4.7109375" style="216" customWidth="1"/>
    <col min="9218" max="9218" width="16.28515625" style="216" customWidth="1"/>
    <col min="9219" max="9219" width="57.7109375" style="216" customWidth="1"/>
    <col min="9220" max="9220" width="8.28515625" style="216" customWidth="1"/>
    <col min="9221" max="9221" width="7.7109375" style="216" customWidth="1"/>
    <col min="9222" max="9223" width="9.5703125" style="216" customWidth="1"/>
    <col min="9224" max="9224" width="9.7109375" style="216" customWidth="1"/>
    <col min="9225" max="9225" width="18.7109375" style="216" customWidth="1"/>
    <col min="9226" max="9226" width="11.7109375" style="216" customWidth="1"/>
    <col min="9227" max="9227" width="18.7109375" style="216" customWidth="1"/>
    <col min="9228" max="9228" width="3.7109375" style="216" customWidth="1"/>
    <col min="9229" max="9229" width="5.7109375" style="216" customWidth="1"/>
    <col min="9230" max="9230" width="8.7109375" style="216" customWidth="1"/>
    <col min="9231" max="9231" width="20.7109375" style="216" customWidth="1"/>
    <col min="9232" max="9232" width="40.7109375" style="216" customWidth="1"/>
    <col min="9233" max="9472" width="9.140625" style="216"/>
    <col min="9473" max="9473" width="4.7109375" style="216" customWidth="1"/>
    <col min="9474" max="9474" width="16.28515625" style="216" customWidth="1"/>
    <col min="9475" max="9475" width="57.7109375" style="216" customWidth="1"/>
    <col min="9476" max="9476" width="8.28515625" style="216" customWidth="1"/>
    <col min="9477" max="9477" width="7.7109375" style="216" customWidth="1"/>
    <col min="9478" max="9479" width="9.5703125" style="216" customWidth="1"/>
    <col min="9480" max="9480" width="9.7109375" style="216" customWidth="1"/>
    <col min="9481" max="9481" width="18.7109375" style="216" customWidth="1"/>
    <col min="9482" max="9482" width="11.7109375" style="216" customWidth="1"/>
    <col min="9483" max="9483" width="18.7109375" style="216" customWidth="1"/>
    <col min="9484" max="9484" width="3.7109375" style="216" customWidth="1"/>
    <col min="9485" max="9485" width="5.7109375" style="216" customWidth="1"/>
    <col min="9486" max="9486" width="8.7109375" style="216" customWidth="1"/>
    <col min="9487" max="9487" width="20.7109375" style="216" customWidth="1"/>
    <col min="9488" max="9488" width="40.7109375" style="216" customWidth="1"/>
    <col min="9489" max="9728" width="9.140625" style="216"/>
    <col min="9729" max="9729" width="4.7109375" style="216" customWidth="1"/>
    <col min="9730" max="9730" width="16.28515625" style="216" customWidth="1"/>
    <col min="9731" max="9731" width="57.7109375" style="216" customWidth="1"/>
    <col min="9732" max="9732" width="8.28515625" style="216" customWidth="1"/>
    <col min="9733" max="9733" width="7.7109375" style="216" customWidth="1"/>
    <col min="9734" max="9735" width="9.5703125" style="216" customWidth="1"/>
    <col min="9736" max="9736" width="9.7109375" style="216" customWidth="1"/>
    <col min="9737" max="9737" width="18.7109375" style="216" customWidth="1"/>
    <col min="9738" max="9738" width="11.7109375" style="216" customWidth="1"/>
    <col min="9739" max="9739" width="18.7109375" style="216" customWidth="1"/>
    <col min="9740" max="9740" width="3.7109375" style="216" customWidth="1"/>
    <col min="9741" max="9741" width="5.7109375" style="216" customWidth="1"/>
    <col min="9742" max="9742" width="8.7109375" style="216" customWidth="1"/>
    <col min="9743" max="9743" width="20.7109375" style="216" customWidth="1"/>
    <col min="9744" max="9744" width="40.7109375" style="216" customWidth="1"/>
    <col min="9745" max="9984" width="9.140625" style="216"/>
    <col min="9985" max="9985" width="4.7109375" style="216" customWidth="1"/>
    <col min="9986" max="9986" width="16.28515625" style="216" customWidth="1"/>
    <col min="9987" max="9987" width="57.7109375" style="216" customWidth="1"/>
    <col min="9988" max="9988" width="8.28515625" style="216" customWidth="1"/>
    <col min="9989" max="9989" width="7.7109375" style="216" customWidth="1"/>
    <col min="9990" max="9991" width="9.5703125" style="216" customWidth="1"/>
    <col min="9992" max="9992" width="9.7109375" style="216" customWidth="1"/>
    <col min="9993" max="9993" width="18.7109375" style="216" customWidth="1"/>
    <col min="9994" max="9994" width="11.7109375" style="216" customWidth="1"/>
    <col min="9995" max="9995" width="18.7109375" style="216" customWidth="1"/>
    <col min="9996" max="9996" width="3.7109375" style="216" customWidth="1"/>
    <col min="9997" max="9997" width="5.7109375" style="216" customWidth="1"/>
    <col min="9998" max="9998" width="8.7109375" style="216" customWidth="1"/>
    <col min="9999" max="9999" width="20.7109375" style="216" customWidth="1"/>
    <col min="10000" max="10000" width="40.7109375" style="216" customWidth="1"/>
    <col min="10001" max="10240" width="9.140625" style="216"/>
    <col min="10241" max="10241" width="4.7109375" style="216" customWidth="1"/>
    <col min="10242" max="10242" width="16.28515625" style="216" customWidth="1"/>
    <col min="10243" max="10243" width="57.7109375" style="216" customWidth="1"/>
    <col min="10244" max="10244" width="8.28515625" style="216" customWidth="1"/>
    <col min="10245" max="10245" width="7.7109375" style="216" customWidth="1"/>
    <col min="10246" max="10247" width="9.5703125" style="216" customWidth="1"/>
    <col min="10248" max="10248" width="9.7109375" style="216" customWidth="1"/>
    <col min="10249" max="10249" width="18.7109375" style="216" customWidth="1"/>
    <col min="10250" max="10250" width="11.7109375" style="216" customWidth="1"/>
    <col min="10251" max="10251" width="18.7109375" style="216" customWidth="1"/>
    <col min="10252" max="10252" width="3.7109375" style="216" customWidth="1"/>
    <col min="10253" max="10253" width="5.7109375" style="216" customWidth="1"/>
    <col min="10254" max="10254" width="8.7109375" style="216" customWidth="1"/>
    <col min="10255" max="10255" width="20.7109375" style="216" customWidth="1"/>
    <col min="10256" max="10256" width="40.7109375" style="216" customWidth="1"/>
    <col min="10257" max="10496" width="9.140625" style="216"/>
    <col min="10497" max="10497" width="4.7109375" style="216" customWidth="1"/>
    <col min="10498" max="10498" width="16.28515625" style="216" customWidth="1"/>
    <col min="10499" max="10499" width="57.7109375" style="216" customWidth="1"/>
    <col min="10500" max="10500" width="8.28515625" style="216" customWidth="1"/>
    <col min="10501" max="10501" width="7.7109375" style="216" customWidth="1"/>
    <col min="10502" max="10503" width="9.5703125" style="216" customWidth="1"/>
    <col min="10504" max="10504" width="9.7109375" style="216" customWidth="1"/>
    <col min="10505" max="10505" width="18.7109375" style="216" customWidth="1"/>
    <col min="10506" max="10506" width="11.7109375" style="216" customWidth="1"/>
    <col min="10507" max="10507" width="18.7109375" style="216" customWidth="1"/>
    <col min="10508" max="10508" width="3.7109375" style="216" customWidth="1"/>
    <col min="10509" max="10509" width="5.7109375" style="216" customWidth="1"/>
    <col min="10510" max="10510" width="8.7109375" style="216" customWidth="1"/>
    <col min="10511" max="10511" width="20.7109375" style="216" customWidth="1"/>
    <col min="10512" max="10512" width="40.7109375" style="216" customWidth="1"/>
    <col min="10513" max="10752" width="9.140625" style="216"/>
    <col min="10753" max="10753" width="4.7109375" style="216" customWidth="1"/>
    <col min="10754" max="10754" width="16.28515625" style="216" customWidth="1"/>
    <col min="10755" max="10755" width="57.7109375" style="216" customWidth="1"/>
    <col min="10756" max="10756" width="8.28515625" style="216" customWidth="1"/>
    <col min="10757" max="10757" width="7.7109375" style="216" customWidth="1"/>
    <col min="10758" max="10759" width="9.5703125" style="216" customWidth="1"/>
    <col min="10760" max="10760" width="9.7109375" style="216" customWidth="1"/>
    <col min="10761" max="10761" width="18.7109375" style="216" customWidth="1"/>
    <col min="10762" max="10762" width="11.7109375" style="216" customWidth="1"/>
    <col min="10763" max="10763" width="18.7109375" style="216" customWidth="1"/>
    <col min="10764" max="10764" width="3.7109375" style="216" customWidth="1"/>
    <col min="10765" max="10765" width="5.7109375" style="216" customWidth="1"/>
    <col min="10766" max="10766" width="8.7109375" style="216" customWidth="1"/>
    <col min="10767" max="10767" width="20.7109375" style="216" customWidth="1"/>
    <col min="10768" max="10768" width="40.7109375" style="216" customWidth="1"/>
    <col min="10769" max="11008" width="9.140625" style="216"/>
    <col min="11009" max="11009" width="4.7109375" style="216" customWidth="1"/>
    <col min="11010" max="11010" width="16.28515625" style="216" customWidth="1"/>
    <col min="11011" max="11011" width="57.7109375" style="216" customWidth="1"/>
    <col min="11012" max="11012" width="8.28515625" style="216" customWidth="1"/>
    <col min="11013" max="11013" width="7.7109375" style="216" customWidth="1"/>
    <col min="11014" max="11015" width="9.5703125" style="216" customWidth="1"/>
    <col min="11016" max="11016" width="9.7109375" style="216" customWidth="1"/>
    <col min="11017" max="11017" width="18.7109375" style="216" customWidth="1"/>
    <col min="11018" max="11018" width="11.7109375" style="216" customWidth="1"/>
    <col min="11019" max="11019" width="18.7109375" style="216" customWidth="1"/>
    <col min="11020" max="11020" width="3.7109375" style="216" customWidth="1"/>
    <col min="11021" max="11021" width="5.7109375" style="216" customWidth="1"/>
    <col min="11022" max="11022" width="8.7109375" style="216" customWidth="1"/>
    <col min="11023" max="11023" width="20.7109375" style="216" customWidth="1"/>
    <col min="11024" max="11024" width="40.7109375" style="216" customWidth="1"/>
    <col min="11025" max="11264" width="9.140625" style="216"/>
    <col min="11265" max="11265" width="4.7109375" style="216" customWidth="1"/>
    <col min="11266" max="11266" width="16.28515625" style="216" customWidth="1"/>
    <col min="11267" max="11267" width="57.7109375" style="216" customWidth="1"/>
    <col min="11268" max="11268" width="8.28515625" style="216" customWidth="1"/>
    <col min="11269" max="11269" width="7.7109375" style="216" customWidth="1"/>
    <col min="11270" max="11271" width="9.5703125" style="216" customWidth="1"/>
    <col min="11272" max="11272" width="9.7109375" style="216" customWidth="1"/>
    <col min="11273" max="11273" width="18.7109375" style="216" customWidth="1"/>
    <col min="11274" max="11274" width="11.7109375" style="216" customWidth="1"/>
    <col min="11275" max="11275" width="18.7109375" style="216" customWidth="1"/>
    <col min="11276" max="11276" width="3.7109375" style="216" customWidth="1"/>
    <col min="11277" max="11277" width="5.7109375" style="216" customWidth="1"/>
    <col min="11278" max="11278" width="8.7109375" style="216" customWidth="1"/>
    <col min="11279" max="11279" width="20.7109375" style="216" customWidth="1"/>
    <col min="11280" max="11280" width="40.7109375" style="216" customWidth="1"/>
    <col min="11281" max="11520" width="9.140625" style="216"/>
    <col min="11521" max="11521" width="4.7109375" style="216" customWidth="1"/>
    <col min="11522" max="11522" width="16.28515625" style="216" customWidth="1"/>
    <col min="11523" max="11523" width="57.7109375" style="216" customWidth="1"/>
    <col min="11524" max="11524" width="8.28515625" style="216" customWidth="1"/>
    <col min="11525" max="11525" width="7.7109375" style="216" customWidth="1"/>
    <col min="11526" max="11527" width="9.5703125" style="216" customWidth="1"/>
    <col min="11528" max="11528" width="9.7109375" style="216" customWidth="1"/>
    <col min="11529" max="11529" width="18.7109375" style="216" customWidth="1"/>
    <col min="11530" max="11530" width="11.7109375" style="216" customWidth="1"/>
    <col min="11531" max="11531" width="18.7109375" style="216" customWidth="1"/>
    <col min="11532" max="11532" width="3.7109375" style="216" customWidth="1"/>
    <col min="11533" max="11533" width="5.7109375" style="216" customWidth="1"/>
    <col min="11534" max="11534" width="8.7109375" style="216" customWidth="1"/>
    <col min="11535" max="11535" width="20.7109375" style="216" customWidth="1"/>
    <col min="11536" max="11536" width="40.7109375" style="216" customWidth="1"/>
    <col min="11537" max="11776" width="9.140625" style="216"/>
    <col min="11777" max="11777" width="4.7109375" style="216" customWidth="1"/>
    <col min="11778" max="11778" width="16.28515625" style="216" customWidth="1"/>
    <col min="11779" max="11779" width="57.7109375" style="216" customWidth="1"/>
    <col min="11780" max="11780" width="8.28515625" style="216" customWidth="1"/>
    <col min="11781" max="11781" width="7.7109375" style="216" customWidth="1"/>
    <col min="11782" max="11783" width="9.5703125" style="216" customWidth="1"/>
    <col min="11784" max="11784" width="9.7109375" style="216" customWidth="1"/>
    <col min="11785" max="11785" width="18.7109375" style="216" customWidth="1"/>
    <col min="11786" max="11786" width="11.7109375" style="216" customWidth="1"/>
    <col min="11787" max="11787" width="18.7109375" style="216" customWidth="1"/>
    <col min="11788" max="11788" width="3.7109375" style="216" customWidth="1"/>
    <col min="11789" max="11789" width="5.7109375" style="216" customWidth="1"/>
    <col min="11790" max="11790" width="8.7109375" style="216" customWidth="1"/>
    <col min="11791" max="11791" width="20.7109375" style="216" customWidth="1"/>
    <col min="11792" max="11792" width="40.7109375" style="216" customWidth="1"/>
    <col min="11793" max="12032" width="9.140625" style="216"/>
    <col min="12033" max="12033" width="4.7109375" style="216" customWidth="1"/>
    <col min="12034" max="12034" width="16.28515625" style="216" customWidth="1"/>
    <col min="12035" max="12035" width="57.7109375" style="216" customWidth="1"/>
    <col min="12036" max="12036" width="8.28515625" style="216" customWidth="1"/>
    <col min="12037" max="12037" width="7.7109375" style="216" customWidth="1"/>
    <col min="12038" max="12039" width="9.5703125" style="216" customWidth="1"/>
    <col min="12040" max="12040" width="9.7109375" style="216" customWidth="1"/>
    <col min="12041" max="12041" width="18.7109375" style="216" customWidth="1"/>
    <col min="12042" max="12042" width="11.7109375" style="216" customWidth="1"/>
    <col min="12043" max="12043" width="18.7109375" style="216" customWidth="1"/>
    <col min="12044" max="12044" width="3.7109375" style="216" customWidth="1"/>
    <col min="12045" max="12045" width="5.7109375" style="216" customWidth="1"/>
    <col min="12046" max="12046" width="8.7109375" style="216" customWidth="1"/>
    <col min="12047" max="12047" width="20.7109375" style="216" customWidth="1"/>
    <col min="12048" max="12048" width="40.7109375" style="216" customWidth="1"/>
    <col min="12049" max="12288" width="9.140625" style="216"/>
    <col min="12289" max="12289" width="4.7109375" style="216" customWidth="1"/>
    <col min="12290" max="12290" width="16.28515625" style="216" customWidth="1"/>
    <col min="12291" max="12291" width="57.7109375" style="216" customWidth="1"/>
    <col min="12292" max="12292" width="8.28515625" style="216" customWidth="1"/>
    <col min="12293" max="12293" width="7.7109375" style="216" customWidth="1"/>
    <col min="12294" max="12295" width="9.5703125" style="216" customWidth="1"/>
    <col min="12296" max="12296" width="9.7109375" style="216" customWidth="1"/>
    <col min="12297" max="12297" width="18.7109375" style="216" customWidth="1"/>
    <col min="12298" max="12298" width="11.7109375" style="216" customWidth="1"/>
    <col min="12299" max="12299" width="18.7109375" style="216" customWidth="1"/>
    <col min="12300" max="12300" width="3.7109375" style="216" customWidth="1"/>
    <col min="12301" max="12301" width="5.7109375" style="216" customWidth="1"/>
    <col min="12302" max="12302" width="8.7109375" style="216" customWidth="1"/>
    <col min="12303" max="12303" width="20.7109375" style="216" customWidth="1"/>
    <col min="12304" max="12304" width="40.7109375" style="216" customWidth="1"/>
    <col min="12305" max="12544" width="9.140625" style="216"/>
    <col min="12545" max="12545" width="4.7109375" style="216" customWidth="1"/>
    <col min="12546" max="12546" width="16.28515625" style="216" customWidth="1"/>
    <col min="12547" max="12547" width="57.7109375" style="216" customWidth="1"/>
    <col min="12548" max="12548" width="8.28515625" style="216" customWidth="1"/>
    <col min="12549" max="12549" width="7.7109375" style="216" customWidth="1"/>
    <col min="12550" max="12551" width="9.5703125" style="216" customWidth="1"/>
    <col min="12552" max="12552" width="9.7109375" style="216" customWidth="1"/>
    <col min="12553" max="12553" width="18.7109375" style="216" customWidth="1"/>
    <col min="12554" max="12554" width="11.7109375" style="216" customWidth="1"/>
    <col min="12555" max="12555" width="18.7109375" style="216" customWidth="1"/>
    <col min="12556" max="12556" width="3.7109375" style="216" customWidth="1"/>
    <col min="12557" max="12557" width="5.7109375" style="216" customWidth="1"/>
    <col min="12558" max="12558" width="8.7109375" style="216" customWidth="1"/>
    <col min="12559" max="12559" width="20.7109375" style="216" customWidth="1"/>
    <col min="12560" max="12560" width="40.7109375" style="216" customWidth="1"/>
    <col min="12561" max="12800" width="9.140625" style="216"/>
    <col min="12801" max="12801" width="4.7109375" style="216" customWidth="1"/>
    <col min="12802" max="12802" width="16.28515625" style="216" customWidth="1"/>
    <col min="12803" max="12803" width="57.7109375" style="216" customWidth="1"/>
    <col min="12804" max="12804" width="8.28515625" style="216" customWidth="1"/>
    <col min="12805" max="12805" width="7.7109375" style="216" customWidth="1"/>
    <col min="12806" max="12807" width="9.5703125" style="216" customWidth="1"/>
    <col min="12808" max="12808" width="9.7109375" style="216" customWidth="1"/>
    <col min="12809" max="12809" width="18.7109375" style="216" customWidth="1"/>
    <col min="12810" max="12810" width="11.7109375" style="216" customWidth="1"/>
    <col min="12811" max="12811" width="18.7109375" style="216" customWidth="1"/>
    <col min="12812" max="12812" width="3.7109375" style="216" customWidth="1"/>
    <col min="12813" max="12813" width="5.7109375" style="216" customWidth="1"/>
    <col min="12814" max="12814" width="8.7109375" style="216" customWidth="1"/>
    <col min="12815" max="12815" width="20.7109375" style="216" customWidth="1"/>
    <col min="12816" max="12816" width="40.7109375" style="216" customWidth="1"/>
    <col min="12817" max="13056" width="9.140625" style="216"/>
    <col min="13057" max="13057" width="4.7109375" style="216" customWidth="1"/>
    <col min="13058" max="13058" width="16.28515625" style="216" customWidth="1"/>
    <col min="13059" max="13059" width="57.7109375" style="216" customWidth="1"/>
    <col min="13060" max="13060" width="8.28515625" style="216" customWidth="1"/>
    <col min="13061" max="13061" width="7.7109375" style="216" customWidth="1"/>
    <col min="13062" max="13063" width="9.5703125" style="216" customWidth="1"/>
    <col min="13064" max="13064" width="9.7109375" style="216" customWidth="1"/>
    <col min="13065" max="13065" width="18.7109375" style="216" customWidth="1"/>
    <col min="13066" max="13066" width="11.7109375" style="216" customWidth="1"/>
    <col min="13067" max="13067" width="18.7109375" style="216" customWidth="1"/>
    <col min="13068" max="13068" width="3.7109375" style="216" customWidth="1"/>
    <col min="13069" max="13069" width="5.7109375" style="216" customWidth="1"/>
    <col min="13070" max="13070" width="8.7109375" style="216" customWidth="1"/>
    <col min="13071" max="13071" width="20.7109375" style="216" customWidth="1"/>
    <col min="13072" max="13072" width="40.7109375" style="216" customWidth="1"/>
    <col min="13073" max="13312" width="9.140625" style="216"/>
    <col min="13313" max="13313" width="4.7109375" style="216" customWidth="1"/>
    <col min="13314" max="13314" width="16.28515625" style="216" customWidth="1"/>
    <col min="13315" max="13315" width="57.7109375" style="216" customWidth="1"/>
    <col min="13316" max="13316" width="8.28515625" style="216" customWidth="1"/>
    <col min="13317" max="13317" width="7.7109375" style="216" customWidth="1"/>
    <col min="13318" max="13319" width="9.5703125" style="216" customWidth="1"/>
    <col min="13320" max="13320" width="9.7109375" style="216" customWidth="1"/>
    <col min="13321" max="13321" width="18.7109375" style="216" customWidth="1"/>
    <col min="13322" max="13322" width="11.7109375" style="216" customWidth="1"/>
    <col min="13323" max="13323" width="18.7109375" style="216" customWidth="1"/>
    <col min="13324" max="13324" width="3.7109375" style="216" customWidth="1"/>
    <col min="13325" max="13325" width="5.7109375" style="216" customWidth="1"/>
    <col min="13326" max="13326" width="8.7109375" style="216" customWidth="1"/>
    <col min="13327" max="13327" width="20.7109375" style="216" customWidth="1"/>
    <col min="13328" max="13328" width="40.7109375" style="216" customWidth="1"/>
    <col min="13329" max="13568" width="9.140625" style="216"/>
    <col min="13569" max="13569" width="4.7109375" style="216" customWidth="1"/>
    <col min="13570" max="13570" width="16.28515625" style="216" customWidth="1"/>
    <col min="13571" max="13571" width="57.7109375" style="216" customWidth="1"/>
    <col min="13572" max="13572" width="8.28515625" style="216" customWidth="1"/>
    <col min="13573" max="13573" width="7.7109375" style="216" customWidth="1"/>
    <col min="13574" max="13575" width="9.5703125" style="216" customWidth="1"/>
    <col min="13576" max="13576" width="9.7109375" style="216" customWidth="1"/>
    <col min="13577" max="13577" width="18.7109375" style="216" customWidth="1"/>
    <col min="13578" max="13578" width="11.7109375" style="216" customWidth="1"/>
    <col min="13579" max="13579" width="18.7109375" style="216" customWidth="1"/>
    <col min="13580" max="13580" width="3.7109375" style="216" customWidth="1"/>
    <col min="13581" max="13581" width="5.7109375" style="216" customWidth="1"/>
    <col min="13582" max="13582" width="8.7109375" style="216" customWidth="1"/>
    <col min="13583" max="13583" width="20.7109375" style="216" customWidth="1"/>
    <col min="13584" max="13584" width="40.7109375" style="216" customWidth="1"/>
    <col min="13585" max="13824" width="9.140625" style="216"/>
    <col min="13825" max="13825" width="4.7109375" style="216" customWidth="1"/>
    <col min="13826" max="13826" width="16.28515625" style="216" customWidth="1"/>
    <col min="13827" max="13827" width="57.7109375" style="216" customWidth="1"/>
    <col min="13828" max="13828" width="8.28515625" style="216" customWidth="1"/>
    <col min="13829" max="13829" width="7.7109375" style="216" customWidth="1"/>
    <col min="13830" max="13831" width="9.5703125" style="216" customWidth="1"/>
    <col min="13832" max="13832" width="9.7109375" style="216" customWidth="1"/>
    <col min="13833" max="13833" width="18.7109375" style="216" customWidth="1"/>
    <col min="13834" max="13834" width="11.7109375" style="216" customWidth="1"/>
    <col min="13835" max="13835" width="18.7109375" style="216" customWidth="1"/>
    <col min="13836" max="13836" width="3.7109375" style="216" customWidth="1"/>
    <col min="13837" max="13837" width="5.7109375" style="216" customWidth="1"/>
    <col min="13838" max="13838" width="8.7109375" style="216" customWidth="1"/>
    <col min="13839" max="13839" width="20.7109375" style="216" customWidth="1"/>
    <col min="13840" max="13840" width="40.7109375" style="216" customWidth="1"/>
    <col min="13841" max="14080" width="9.140625" style="216"/>
    <col min="14081" max="14081" width="4.7109375" style="216" customWidth="1"/>
    <col min="14082" max="14082" width="16.28515625" style="216" customWidth="1"/>
    <col min="14083" max="14083" width="57.7109375" style="216" customWidth="1"/>
    <col min="14084" max="14084" width="8.28515625" style="216" customWidth="1"/>
    <col min="14085" max="14085" width="7.7109375" style="216" customWidth="1"/>
    <col min="14086" max="14087" width="9.5703125" style="216" customWidth="1"/>
    <col min="14088" max="14088" width="9.7109375" style="216" customWidth="1"/>
    <col min="14089" max="14089" width="18.7109375" style="216" customWidth="1"/>
    <col min="14090" max="14090" width="11.7109375" style="216" customWidth="1"/>
    <col min="14091" max="14091" width="18.7109375" style="216" customWidth="1"/>
    <col min="14092" max="14092" width="3.7109375" style="216" customWidth="1"/>
    <col min="14093" max="14093" width="5.7109375" style="216" customWidth="1"/>
    <col min="14094" max="14094" width="8.7109375" style="216" customWidth="1"/>
    <col min="14095" max="14095" width="20.7109375" style="216" customWidth="1"/>
    <col min="14096" max="14096" width="40.7109375" style="216" customWidth="1"/>
    <col min="14097" max="14336" width="9.140625" style="216"/>
    <col min="14337" max="14337" width="4.7109375" style="216" customWidth="1"/>
    <col min="14338" max="14338" width="16.28515625" style="216" customWidth="1"/>
    <col min="14339" max="14339" width="57.7109375" style="216" customWidth="1"/>
    <col min="14340" max="14340" width="8.28515625" style="216" customWidth="1"/>
    <col min="14341" max="14341" width="7.7109375" style="216" customWidth="1"/>
    <col min="14342" max="14343" width="9.5703125" style="216" customWidth="1"/>
    <col min="14344" max="14344" width="9.7109375" style="216" customWidth="1"/>
    <col min="14345" max="14345" width="18.7109375" style="216" customWidth="1"/>
    <col min="14346" max="14346" width="11.7109375" style="216" customWidth="1"/>
    <col min="14347" max="14347" width="18.7109375" style="216" customWidth="1"/>
    <col min="14348" max="14348" width="3.7109375" style="216" customWidth="1"/>
    <col min="14349" max="14349" width="5.7109375" style="216" customWidth="1"/>
    <col min="14350" max="14350" width="8.7109375" style="216" customWidth="1"/>
    <col min="14351" max="14351" width="20.7109375" style="216" customWidth="1"/>
    <col min="14352" max="14352" width="40.7109375" style="216" customWidth="1"/>
    <col min="14353" max="14592" width="9.140625" style="216"/>
    <col min="14593" max="14593" width="4.7109375" style="216" customWidth="1"/>
    <col min="14594" max="14594" width="16.28515625" style="216" customWidth="1"/>
    <col min="14595" max="14595" width="57.7109375" style="216" customWidth="1"/>
    <col min="14596" max="14596" width="8.28515625" style="216" customWidth="1"/>
    <col min="14597" max="14597" width="7.7109375" style="216" customWidth="1"/>
    <col min="14598" max="14599" width="9.5703125" style="216" customWidth="1"/>
    <col min="14600" max="14600" width="9.7109375" style="216" customWidth="1"/>
    <col min="14601" max="14601" width="18.7109375" style="216" customWidth="1"/>
    <col min="14602" max="14602" width="11.7109375" style="216" customWidth="1"/>
    <col min="14603" max="14603" width="18.7109375" style="216" customWidth="1"/>
    <col min="14604" max="14604" width="3.7109375" style="216" customWidth="1"/>
    <col min="14605" max="14605" width="5.7109375" style="216" customWidth="1"/>
    <col min="14606" max="14606" width="8.7109375" style="216" customWidth="1"/>
    <col min="14607" max="14607" width="20.7109375" style="216" customWidth="1"/>
    <col min="14608" max="14608" width="40.7109375" style="216" customWidth="1"/>
    <col min="14609" max="14848" width="9.140625" style="216"/>
    <col min="14849" max="14849" width="4.7109375" style="216" customWidth="1"/>
    <col min="14850" max="14850" width="16.28515625" style="216" customWidth="1"/>
    <col min="14851" max="14851" width="57.7109375" style="216" customWidth="1"/>
    <col min="14852" max="14852" width="8.28515625" style="216" customWidth="1"/>
    <col min="14853" max="14853" width="7.7109375" style="216" customWidth="1"/>
    <col min="14854" max="14855" width="9.5703125" style="216" customWidth="1"/>
    <col min="14856" max="14856" width="9.7109375" style="216" customWidth="1"/>
    <col min="14857" max="14857" width="18.7109375" style="216" customWidth="1"/>
    <col min="14858" max="14858" width="11.7109375" style="216" customWidth="1"/>
    <col min="14859" max="14859" width="18.7109375" style="216" customWidth="1"/>
    <col min="14860" max="14860" width="3.7109375" style="216" customWidth="1"/>
    <col min="14861" max="14861" width="5.7109375" style="216" customWidth="1"/>
    <col min="14862" max="14862" width="8.7109375" style="216" customWidth="1"/>
    <col min="14863" max="14863" width="20.7109375" style="216" customWidth="1"/>
    <col min="14864" max="14864" width="40.7109375" style="216" customWidth="1"/>
    <col min="14865" max="15104" width="9.140625" style="216"/>
    <col min="15105" max="15105" width="4.7109375" style="216" customWidth="1"/>
    <col min="15106" max="15106" width="16.28515625" style="216" customWidth="1"/>
    <col min="15107" max="15107" width="57.7109375" style="216" customWidth="1"/>
    <col min="15108" max="15108" width="8.28515625" style="216" customWidth="1"/>
    <col min="15109" max="15109" width="7.7109375" style="216" customWidth="1"/>
    <col min="15110" max="15111" width="9.5703125" style="216" customWidth="1"/>
    <col min="15112" max="15112" width="9.7109375" style="216" customWidth="1"/>
    <col min="15113" max="15113" width="18.7109375" style="216" customWidth="1"/>
    <col min="15114" max="15114" width="11.7109375" style="216" customWidth="1"/>
    <col min="15115" max="15115" width="18.7109375" style="216" customWidth="1"/>
    <col min="15116" max="15116" width="3.7109375" style="216" customWidth="1"/>
    <col min="15117" max="15117" width="5.7109375" style="216" customWidth="1"/>
    <col min="15118" max="15118" width="8.7109375" style="216" customWidth="1"/>
    <col min="15119" max="15119" width="20.7109375" style="216" customWidth="1"/>
    <col min="15120" max="15120" width="40.7109375" style="216" customWidth="1"/>
    <col min="15121" max="15360" width="9.140625" style="216"/>
    <col min="15361" max="15361" width="4.7109375" style="216" customWidth="1"/>
    <col min="15362" max="15362" width="16.28515625" style="216" customWidth="1"/>
    <col min="15363" max="15363" width="57.7109375" style="216" customWidth="1"/>
    <col min="15364" max="15364" width="8.28515625" style="216" customWidth="1"/>
    <col min="15365" max="15365" width="7.7109375" style="216" customWidth="1"/>
    <col min="15366" max="15367" width="9.5703125" style="216" customWidth="1"/>
    <col min="15368" max="15368" width="9.7109375" style="216" customWidth="1"/>
    <col min="15369" max="15369" width="18.7109375" style="216" customWidth="1"/>
    <col min="15370" max="15370" width="11.7109375" style="216" customWidth="1"/>
    <col min="15371" max="15371" width="18.7109375" style="216" customWidth="1"/>
    <col min="15372" max="15372" width="3.7109375" style="216" customWidth="1"/>
    <col min="15373" max="15373" width="5.7109375" style="216" customWidth="1"/>
    <col min="15374" max="15374" width="8.7109375" style="216" customWidth="1"/>
    <col min="15375" max="15375" width="20.7109375" style="216" customWidth="1"/>
    <col min="15376" max="15376" width="40.7109375" style="216" customWidth="1"/>
    <col min="15377" max="15616" width="9.140625" style="216"/>
    <col min="15617" max="15617" width="4.7109375" style="216" customWidth="1"/>
    <col min="15618" max="15618" width="16.28515625" style="216" customWidth="1"/>
    <col min="15619" max="15619" width="57.7109375" style="216" customWidth="1"/>
    <col min="15620" max="15620" width="8.28515625" style="216" customWidth="1"/>
    <col min="15621" max="15621" width="7.7109375" style="216" customWidth="1"/>
    <col min="15622" max="15623" width="9.5703125" style="216" customWidth="1"/>
    <col min="15624" max="15624" width="9.7109375" style="216" customWidth="1"/>
    <col min="15625" max="15625" width="18.7109375" style="216" customWidth="1"/>
    <col min="15626" max="15626" width="11.7109375" style="216" customWidth="1"/>
    <col min="15627" max="15627" width="18.7109375" style="216" customWidth="1"/>
    <col min="15628" max="15628" width="3.7109375" style="216" customWidth="1"/>
    <col min="15629" max="15629" width="5.7109375" style="216" customWidth="1"/>
    <col min="15630" max="15630" width="8.7109375" style="216" customWidth="1"/>
    <col min="15631" max="15631" width="20.7109375" style="216" customWidth="1"/>
    <col min="15632" max="15632" width="40.7109375" style="216" customWidth="1"/>
    <col min="15633" max="15872" width="9.140625" style="216"/>
    <col min="15873" max="15873" width="4.7109375" style="216" customWidth="1"/>
    <col min="15874" max="15874" width="16.28515625" style="216" customWidth="1"/>
    <col min="15875" max="15875" width="57.7109375" style="216" customWidth="1"/>
    <col min="15876" max="15876" width="8.28515625" style="216" customWidth="1"/>
    <col min="15877" max="15877" width="7.7109375" style="216" customWidth="1"/>
    <col min="15878" max="15879" width="9.5703125" style="216" customWidth="1"/>
    <col min="15880" max="15880" width="9.7109375" style="216" customWidth="1"/>
    <col min="15881" max="15881" width="18.7109375" style="216" customWidth="1"/>
    <col min="15882" max="15882" width="11.7109375" style="216" customWidth="1"/>
    <col min="15883" max="15883" width="18.7109375" style="216" customWidth="1"/>
    <col min="15884" max="15884" width="3.7109375" style="216" customWidth="1"/>
    <col min="15885" max="15885" width="5.7109375" style="216" customWidth="1"/>
    <col min="15886" max="15886" width="8.7109375" style="216" customWidth="1"/>
    <col min="15887" max="15887" width="20.7109375" style="216" customWidth="1"/>
    <col min="15888" max="15888" width="40.7109375" style="216" customWidth="1"/>
    <col min="15889" max="16128" width="9.140625" style="216"/>
    <col min="16129" max="16129" width="4.7109375" style="216" customWidth="1"/>
    <col min="16130" max="16130" width="16.28515625" style="216" customWidth="1"/>
    <col min="16131" max="16131" width="57.7109375" style="216" customWidth="1"/>
    <col min="16132" max="16132" width="8.28515625" style="216" customWidth="1"/>
    <col min="16133" max="16133" width="7.7109375" style="216" customWidth="1"/>
    <col min="16134" max="16135" width="9.5703125" style="216" customWidth="1"/>
    <col min="16136" max="16136" width="9.7109375" style="216" customWidth="1"/>
    <col min="16137" max="16137" width="18.7109375" style="216" customWidth="1"/>
    <col min="16138" max="16138" width="11.7109375" style="216" customWidth="1"/>
    <col min="16139" max="16139" width="18.7109375" style="216" customWidth="1"/>
    <col min="16140" max="16140" width="3.7109375" style="216" customWidth="1"/>
    <col min="16141" max="16141" width="5.7109375" style="216" customWidth="1"/>
    <col min="16142" max="16142" width="8.7109375" style="216" customWidth="1"/>
    <col min="16143" max="16143" width="20.7109375" style="216" customWidth="1"/>
    <col min="16144" max="16144" width="40.7109375" style="216" customWidth="1"/>
    <col min="16145" max="16384" width="9.140625" style="216"/>
  </cols>
  <sheetData>
    <row r="1" spans="1:16" ht="20.25" thickTop="1" thickBot="1" x14ac:dyDescent="0.3">
      <c r="A1" s="215" t="s">
        <v>173</v>
      </c>
      <c r="H1" s="217" t="s">
        <v>9</v>
      </c>
      <c r="I1" s="363" t="s">
        <v>0</v>
      </c>
      <c r="J1" s="364"/>
      <c r="K1" s="296">
        <f>ROUND((SUM(I11:I37)+SUM(K11:K37))/2,0)</f>
        <v>0</v>
      </c>
      <c r="N1" s="218" t="s">
        <v>174</v>
      </c>
      <c r="O1" s="218">
        <v>1</v>
      </c>
      <c r="P1" s="218">
        <f>K1/O1</f>
        <v>0</v>
      </c>
    </row>
    <row r="2" spans="1:16" ht="27" thickTop="1" thickBot="1" x14ac:dyDescent="0.3">
      <c r="C2" s="219" t="s">
        <v>175</v>
      </c>
      <c r="K2" s="220" t="s">
        <v>49</v>
      </c>
      <c r="N2" s="220" t="s">
        <v>176</v>
      </c>
      <c r="O2" s="220" t="s">
        <v>177</v>
      </c>
      <c r="P2" s="220" t="s">
        <v>178</v>
      </c>
    </row>
    <row r="3" spans="1:16" ht="25.5" x14ac:dyDescent="0.25">
      <c r="A3" s="365" t="s">
        <v>1</v>
      </c>
      <c r="B3" s="366"/>
      <c r="C3" s="221" t="s">
        <v>179</v>
      </c>
      <c r="I3" s="222" t="s">
        <v>11</v>
      </c>
      <c r="J3" s="221" t="s">
        <v>180</v>
      </c>
    </row>
    <row r="4" spans="1:16" ht="51" x14ac:dyDescent="0.25">
      <c r="A4" s="365" t="s">
        <v>181</v>
      </c>
      <c r="B4" s="366"/>
      <c r="C4" s="221" t="s">
        <v>265</v>
      </c>
      <c r="D4" s="222" t="s">
        <v>182</v>
      </c>
      <c r="E4" s="221" t="s">
        <v>174</v>
      </c>
      <c r="I4" s="222" t="s">
        <v>183</v>
      </c>
      <c r="J4" s="221" t="s">
        <v>184</v>
      </c>
    </row>
    <row r="5" spans="1:16" x14ac:dyDescent="0.25">
      <c r="A5" s="365" t="s">
        <v>2</v>
      </c>
      <c r="B5" s="366"/>
      <c r="C5" s="221" t="s">
        <v>174</v>
      </c>
      <c r="I5" s="222" t="s">
        <v>13</v>
      </c>
      <c r="J5" s="221" t="s">
        <v>174</v>
      </c>
    </row>
    <row r="6" spans="1:16" x14ac:dyDescent="0.25">
      <c r="A6" s="367" t="s">
        <v>185</v>
      </c>
      <c r="B6" s="367" t="s">
        <v>186</v>
      </c>
      <c r="C6" s="367" t="s">
        <v>24</v>
      </c>
      <c r="D6" s="367" t="s">
        <v>187</v>
      </c>
      <c r="E6" s="367" t="s">
        <v>188</v>
      </c>
      <c r="F6" s="367" t="s">
        <v>189</v>
      </c>
      <c r="G6" s="367" t="s">
        <v>190</v>
      </c>
      <c r="H6" s="367" t="s">
        <v>191</v>
      </c>
      <c r="I6" s="367"/>
      <c r="J6" s="367"/>
      <c r="K6" s="367"/>
      <c r="L6" s="367"/>
      <c r="M6" s="368" t="s">
        <v>192</v>
      </c>
      <c r="N6" s="368" t="s">
        <v>193</v>
      </c>
      <c r="O6" s="367" t="s">
        <v>194</v>
      </c>
      <c r="P6" s="367" t="s">
        <v>195</v>
      </c>
    </row>
    <row r="7" spans="1:16" x14ac:dyDescent="0.25">
      <c r="A7" s="367"/>
      <c r="B7" s="367"/>
      <c r="C7" s="367"/>
      <c r="D7" s="367"/>
      <c r="E7" s="367"/>
      <c r="F7" s="367"/>
      <c r="G7" s="367"/>
      <c r="H7" s="367" t="s">
        <v>196</v>
      </c>
      <c r="I7" s="367"/>
      <c r="J7" s="367" t="s">
        <v>197</v>
      </c>
      <c r="K7" s="367"/>
      <c r="L7" s="367"/>
      <c r="M7" s="367"/>
      <c r="N7" s="367"/>
      <c r="O7" s="367"/>
      <c r="P7" s="367"/>
    </row>
    <row r="8" spans="1:16" ht="24" x14ac:dyDescent="0.25">
      <c r="A8" s="367"/>
      <c r="B8" s="367"/>
      <c r="C8" s="367"/>
      <c r="D8" s="367"/>
      <c r="E8" s="367"/>
      <c r="F8" s="367"/>
      <c r="G8" s="367"/>
      <c r="H8" s="223" t="s">
        <v>198</v>
      </c>
      <c r="I8" s="223" t="s">
        <v>199</v>
      </c>
      <c r="J8" s="223" t="s">
        <v>198</v>
      </c>
      <c r="K8" s="223" t="s">
        <v>199</v>
      </c>
      <c r="L8" s="367"/>
      <c r="M8" s="367"/>
      <c r="N8" s="367"/>
      <c r="O8" s="367"/>
      <c r="P8" s="367"/>
    </row>
    <row r="9" spans="1:16" x14ac:dyDescent="0.25">
      <c r="A9" s="223"/>
      <c r="B9" s="223" t="s">
        <v>125</v>
      </c>
      <c r="C9" s="223" t="s">
        <v>31</v>
      </c>
      <c r="D9" s="223" t="s">
        <v>34</v>
      </c>
      <c r="E9" s="223" t="s">
        <v>200</v>
      </c>
      <c r="F9" s="223" t="s">
        <v>37</v>
      </c>
      <c r="G9" s="223" t="s">
        <v>201</v>
      </c>
      <c r="H9" s="223" t="s">
        <v>202</v>
      </c>
      <c r="I9" s="223" t="s">
        <v>40</v>
      </c>
      <c r="J9" s="223" t="s">
        <v>42</v>
      </c>
      <c r="K9" s="223" t="s">
        <v>203</v>
      </c>
      <c r="L9" s="223"/>
      <c r="M9" s="223" t="s">
        <v>204</v>
      </c>
      <c r="N9" s="223" t="s">
        <v>205</v>
      </c>
      <c r="O9" s="223" t="s">
        <v>206</v>
      </c>
      <c r="P9" s="223" t="s">
        <v>207</v>
      </c>
    </row>
    <row r="10" spans="1:16" x14ac:dyDescent="0.25">
      <c r="A10" s="224"/>
      <c r="B10" s="224" t="s">
        <v>208</v>
      </c>
      <c r="C10" s="224" t="s">
        <v>209</v>
      </c>
      <c r="D10" s="224"/>
      <c r="E10" s="224"/>
      <c r="F10" s="224"/>
      <c r="G10" s="224"/>
      <c r="H10" s="224"/>
      <c r="I10" s="224"/>
      <c r="J10" s="224"/>
      <c r="K10" s="224"/>
      <c r="L10" s="224"/>
      <c r="M10" s="224" t="s">
        <v>29</v>
      </c>
      <c r="N10" s="224"/>
      <c r="O10" s="224"/>
      <c r="P10" s="224"/>
    </row>
    <row r="11" spans="1:16" s="239" customFormat="1" ht="43.5" customHeight="1" x14ac:dyDescent="0.25">
      <c r="A11" s="225">
        <v>1</v>
      </c>
      <c r="B11" s="226" t="s">
        <v>210</v>
      </c>
      <c r="C11" s="226" t="s">
        <v>211</v>
      </c>
      <c r="D11" s="226" t="s">
        <v>212</v>
      </c>
      <c r="E11" s="227">
        <v>36</v>
      </c>
      <c r="F11" s="228">
        <v>0</v>
      </c>
      <c r="G11" s="228">
        <f>ROUND(E11*F11,6)</f>
        <v>0</v>
      </c>
      <c r="H11" s="229"/>
      <c r="I11" s="229">
        <v>0</v>
      </c>
      <c r="J11" s="229"/>
      <c r="K11" s="229">
        <f>ROUND(E11*J11,2)</f>
        <v>0</v>
      </c>
      <c r="L11" s="226"/>
      <c r="M11" s="226" t="s">
        <v>213</v>
      </c>
      <c r="N11" s="226" t="s">
        <v>214</v>
      </c>
      <c r="O11" s="226" t="s">
        <v>215</v>
      </c>
      <c r="P11" s="226" t="s">
        <v>266</v>
      </c>
    </row>
    <row r="12" spans="1:16" x14ac:dyDescent="0.25">
      <c r="A12" s="230"/>
      <c r="B12" s="231" t="s">
        <v>217</v>
      </c>
      <c r="C12" s="230" t="s">
        <v>218</v>
      </c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</row>
    <row r="13" spans="1:16" x14ac:dyDescent="0.25">
      <c r="A13" s="224"/>
      <c r="B13" s="224" t="s">
        <v>219</v>
      </c>
      <c r="C13" s="224" t="s">
        <v>209</v>
      </c>
      <c r="D13" s="224"/>
      <c r="E13" s="224"/>
      <c r="F13" s="224"/>
      <c r="G13" s="232">
        <f>SUM(G11:G12)</f>
        <v>0</v>
      </c>
      <c r="H13" s="224"/>
      <c r="I13" s="224">
        <f>SUM(I11:I12)</f>
        <v>0</v>
      </c>
      <c r="J13" s="224"/>
      <c r="K13" s="224">
        <f>SUM(K11:K12)</f>
        <v>0</v>
      </c>
      <c r="L13" s="224"/>
      <c r="M13" s="224"/>
      <c r="N13" s="224"/>
      <c r="O13" s="224"/>
      <c r="P13" s="224"/>
    </row>
    <row r="15" spans="1:16" x14ac:dyDescent="0.25">
      <c r="A15" s="224"/>
      <c r="B15" s="224" t="s">
        <v>125</v>
      </c>
      <c r="C15" s="224" t="s">
        <v>220</v>
      </c>
      <c r="D15" s="224"/>
      <c r="E15" s="224"/>
      <c r="F15" s="224"/>
      <c r="G15" s="224"/>
      <c r="H15" s="224"/>
      <c r="I15" s="224"/>
      <c r="J15" s="224"/>
      <c r="K15" s="224"/>
      <c r="L15" s="224"/>
      <c r="M15" s="224" t="s">
        <v>29</v>
      </c>
      <c r="N15" s="224"/>
      <c r="O15" s="224"/>
      <c r="P15" s="224"/>
    </row>
    <row r="16" spans="1:16" s="239" customFormat="1" ht="43.5" customHeight="1" x14ac:dyDescent="0.25">
      <c r="A16" s="225">
        <v>2</v>
      </c>
      <c r="B16" s="226" t="s">
        <v>221</v>
      </c>
      <c r="C16" s="226" t="s">
        <v>222</v>
      </c>
      <c r="D16" s="226" t="s">
        <v>223</v>
      </c>
      <c r="E16" s="227">
        <v>10</v>
      </c>
      <c r="F16" s="228">
        <v>0</v>
      </c>
      <c r="G16" s="228">
        <f>ROUND(E16*F16,6)</f>
        <v>0</v>
      </c>
      <c r="H16" s="229"/>
      <c r="I16" s="229">
        <v>0</v>
      </c>
      <c r="J16" s="229"/>
      <c r="K16" s="229">
        <f>ROUND(E16*J16,2)</f>
        <v>0</v>
      </c>
      <c r="L16" s="226"/>
      <c r="M16" s="226" t="s">
        <v>213</v>
      </c>
      <c r="N16" s="226" t="s">
        <v>214</v>
      </c>
      <c r="O16" s="226" t="s">
        <v>224</v>
      </c>
      <c r="P16" s="226" t="s">
        <v>251</v>
      </c>
    </row>
    <row r="17" spans="1:16" x14ac:dyDescent="0.25">
      <c r="A17" s="230"/>
      <c r="B17" s="231" t="s">
        <v>217</v>
      </c>
      <c r="C17" s="230" t="s">
        <v>226</v>
      </c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</row>
    <row r="18" spans="1:16" s="239" customFormat="1" ht="43.5" customHeight="1" x14ac:dyDescent="0.25">
      <c r="A18" s="225">
        <v>3</v>
      </c>
      <c r="B18" s="226" t="s">
        <v>227</v>
      </c>
      <c r="C18" s="226" t="s">
        <v>228</v>
      </c>
      <c r="D18" s="226" t="s">
        <v>223</v>
      </c>
      <c r="E18" s="227">
        <v>8</v>
      </c>
      <c r="F18" s="228">
        <v>0</v>
      </c>
      <c r="G18" s="228">
        <f>ROUND(E18*F18,6)</f>
        <v>0</v>
      </c>
      <c r="H18" s="229"/>
      <c r="I18" s="229">
        <v>0</v>
      </c>
      <c r="J18" s="229"/>
      <c r="K18" s="229">
        <f>ROUND(E18*J18,2)</f>
        <v>0</v>
      </c>
      <c r="L18" s="226"/>
      <c r="M18" s="226" t="s">
        <v>213</v>
      </c>
      <c r="N18" s="226" t="s">
        <v>214</v>
      </c>
      <c r="O18" s="226" t="s">
        <v>229</v>
      </c>
      <c r="P18" s="226" t="s">
        <v>267</v>
      </c>
    </row>
    <row r="19" spans="1:16" x14ac:dyDescent="0.25">
      <c r="A19" s="230"/>
      <c r="B19" s="231" t="s">
        <v>217</v>
      </c>
      <c r="C19" s="230" t="s">
        <v>253</v>
      </c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</row>
    <row r="20" spans="1:16" ht="43.5" customHeight="1" x14ac:dyDescent="0.25">
      <c r="A20" s="225">
        <v>4</v>
      </c>
      <c r="B20" s="226" t="s">
        <v>268</v>
      </c>
      <c r="C20" s="226" t="s">
        <v>269</v>
      </c>
      <c r="D20" s="226" t="s">
        <v>223</v>
      </c>
      <c r="E20" s="227">
        <v>8</v>
      </c>
      <c r="F20" s="228">
        <v>0</v>
      </c>
      <c r="G20" s="228">
        <f>ROUND(E20*F20,6)</f>
        <v>0</v>
      </c>
      <c r="H20" s="229"/>
      <c r="I20" s="229">
        <v>0</v>
      </c>
      <c r="J20" s="229"/>
      <c r="K20" s="229">
        <f>ROUND(E20*J20,2)</f>
        <v>0</v>
      </c>
      <c r="L20" s="226"/>
      <c r="M20" s="226" t="s">
        <v>213</v>
      </c>
      <c r="N20" s="226" t="s">
        <v>214</v>
      </c>
      <c r="O20" s="226" t="s">
        <v>270</v>
      </c>
      <c r="P20" s="226" t="s">
        <v>267</v>
      </c>
    </row>
    <row r="21" spans="1:16" x14ac:dyDescent="0.25">
      <c r="A21" s="230"/>
      <c r="B21" s="231" t="s">
        <v>217</v>
      </c>
      <c r="C21" s="230" t="s">
        <v>271</v>
      </c>
      <c r="D21" s="230"/>
      <c r="E21" s="230"/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</row>
    <row r="22" spans="1:16" x14ac:dyDescent="0.25">
      <c r="A22" s="224"/>
      <c r="B22" s="224" t="s">
        <v>30</v>
      </c>
      <c r="C22" s="224" t="s">
        <v>220</v>
      </c>
      <c r="D22" s="224"/>
      <c r="E22" s="224"/>
      <c r="F22" s="224"/>
      <c r="G22" s="232">
        <f>SUM(G16:G21)</f>
        <v>0</v>
      </c>
      <c r="H22" s="224"/>
      <c r="I22" s="224">
        <f>SUM(I16:I21)</f>
        <v>0</v>
      </c>
      <c r="J22" s="224"/>
      <c r="K22" s="224">
        <f>SUM(K16:K21)</f>
        <v>0</v>
      </c>
      <c r="L22" s="224"/>
      <c r="M22" s="224"/>
      <c r="N22" s="224"/>
      <c r="O22" s="224"/>
      <c r="P22" s="224"/>
    </row>
    <row r="24" spans="1:16" x14ac:dyDescent="0.25">
      <c r="A24" s="224"/>
      <c r="B24" s="224" t="s">
        <v>34</v>
      </c>
      <c r="C24" s="224" t="s">
        <v>36</v>
      </c>
      <c r="D24" s="224"/>
      <c r="E24" s="224"/>
      <c r="F24" s="224"/>
      <c r="G24" s="224"/>
      <c r="H24" s="224"/>
      <c r="I24" s="224"/>
      <c r="J24" s="224"/>
      <c r="K24" s="224"/>
      <c r="L24" s="224"/>
      <c r="M24" s="224" t="s">
        <v>29</v>
      </c>
      <c r="N24" s="224"/>
      <c r="O24" s="224"/>
      <c r="P24" s="224"/>
    </row>
    <row r="25" spans="1:16" s="239" customFormat="1" ht="43.5" customHeight="1" x14ac:dyDescent="0.25">
      <c r="A25" s="225">
        <v>5</v>
      </c>
      <c r="B25" s="226" t="s">
        <v>272</v>
      </c>
      <c r="C25" s="226" t="s">
        <v>273</v>
      </c>
      <c r="D25" s="226" t="s">
        <v>223</v>
      </c>
      <c r="E25" s="227">
        <v>5</v>
      </c>
      <c r="F25" s="228">
        <v>0</v>
      </c>
      <c r="G25" s="228">
        <f>ROUND(E25*F25,6)</f>
        <v>0</v>
      </c>
      <c r="H25" s="229"/>
      <c r="I25" s="229">
        <v>0</v>
      </c>
      <c r="J25" s="229"/>
      <c r="K25" s="229">
        <f>ROUND(E25*J25,2)</f>
        <v>0</v>
      </c>
      <c r="L25" s="226"/>
      <c r="M25" s="226" t="s">
        <v>213</v>
      </c>
      <c r="N25" s="226" t="s">
        <v>214</v>
      </c>
      <c r="O25" s="226" t="s">
        <v>274</v>
      </c>
      <c r="P25" s="226" t="s">
        <v>275</v>
      </c>
    </row>
    <row r="26" spans="1:16" x14ac:dyDescent="0.25">
      <c r="A26" s="230"/>
      <c r="B26" s="231" t="s">
        <v>217</v>
      </c>
      <c r="C26" s="230" t="s">
        <v>276</v>
      </c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</row>
    <row r="27" spans="1:16" x14ac:dyDescent="0.25">
      <c r="A27" s="224"/>
      <c r="B27" s="224" t="s">
        <v>35</v>
      </c>
      <c r="C27" s="224" t="s">
        <v>36</v>
      </c>
      <c r="D27" s="224"/>
      <c r="E27" s="224"/>
      <c r="F27" s="224"/>
      <c r="G27" s="232">
        <f>SUM(G25:G26)</f>
        <v>0</v>
      </c>
      <c r="H27" s="224"/>
      <c r="I27" s="224">
        <f>SUM(I25:I26)</f>
        <v>0</v>
      </c>
      <c r="J27" s="224"/>
      <c r="K27" s="224">
        <f>SUM(K25:K26)</f>
        <v>0</v>
      </c>
      <c r="L27" s="224"/>
      <c r="M27" s="224"/>
      <c r="N27" s="224"/>
      <c r="O27" s="224"/>
      <c r="P27" s="224"/>
    </row>
    <row r="29" spans="1:16" x14ac:dyDescent="0.25">
      <c r="A29" s="224"/>
      <c r="B29" s="224" t="s">
        <v>201</v>
      </c>
      <c r="C29" s="224" t="s">
        <v>257</v>
      </c>
      <c r="D29" s="224"/>
      <c r="E29" s="224"/>
      <c r="F29" s="224"/>
      <c r="G29" s="224"/>
      <c r="H29" s="224"/>
      <c r="I29" s="224"/>
      <c r="J29" s="224"/>
      <c r="K29" s="224"/>
      <c r="L29" s="224"/>
      <c r="M29" s="224" t="s">
        <v>29</v>
      </c>
      <c r="N29" s="224"/>
      <c r="O29" s="224"/>
      <c r="P29" s="224"/>
    </row>
    <row r="30" spans="1:16" ht="45" customHeight="1" x14ac:dyDescent="0.25">
      <c r="A30" s="225">
        <v>6</v>
      </c>
      <c r="B30" s="226" t="s">
        <v>258</v>
      </c>
      <c r="C30" s="226" t="s">
        <v>259</v>
      </c>
      <c r="D30" s="226" t="s">
        <v>246</v>
      </c>
      <c r="E30" s="227">
        <v>20</v>
      </c>
      <c r="F30" s="228">
        <v>0</v>
      </c>
      <c r="G30" s="228">
        <f>ROUND(E30*F30,6)</f>
        <v>0</v>
      </c>
      <c r="H30" s="229"/>
      <c r="I30" s="229">
        <v>0</v>
      </c>
      <c r="J30" s="229"/>
      <c r="K30" s="229">
        <f>ROUND(E30*J30,2)</f>
        <v>0</v>
      </c>
      <c r="L30" s="226"/>
      <c r="M30" s="226" t="s">
        <v>213</v>
      </c>
      <c r="N30" s="226" t="s">
        <v>214</v>
      </c>
      <c r="O30" s="226" t="s">
        <v>260</v>
      </c>
      <c r="P30" s="226" t="s">
        <v>277</v>
      </c>
    </row>
    <row r="31" spans="1:16" ht="22.5" x14ac:dyDescent="0.25">
      <c r="A31" s="230"/>
      <c r="B31" s="231" t="s">
        <v>217</v>
      </c>
      <c r="C31" s="230" t="s">
        <v>278</v>
      </c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</row>
    <row r="32" spans="1:16" x14ac:dyDescent="0.25">
      <c r="A32" s="224"/>
      <c r="B32" s="224" t="s">
        <v>263</v>
      </c>
      <c r="C32" s="224" t="s">
        <v>257</v>
      </c>
      <c r="D32" s="224"/>
      <c r="E32" s="224"/>
      <c r="F32" s="224"/>
      <c r="G32" s="232">
        <f>SUM(G30:G31)</f>
        <v>0</v>
      </c>
      <c r="H32" s="224"/>
      <c r="I32" s="224">
        <f>SUM(I30:I31)</f>
        <v>0</v>
      </c>
      <c r="J32" s="224"/>
      <c r="K32" s="224">
        <f>SUM(K30:K31)</f>
        <v>0</v>
      </c>
      <c r="L32" s="224"/>
      <c r="M32" s="224"/>
      <c r="N32" s="224"/>
      <c r="O32" s="224"/>
      <c r="P32" s="224"/>
    </row>
    <row r="34" spans="1:16" x14ac:dyDescent="0.25">
      <c r="A34" s="224"/>
      <c r="B34" s="224" t="s">
        <v>42</v>
      </c>
      <c r="C34" s="224" t="s">
        <v>232</v>
      </c>
      <c r="D34" s="224"/>
      <c r="E34" s="224"/>
      <c r="F34" s="224"/>
      <c r="G34" s="224"/>
      <c r="H34" s="224"/>
      <c r="I34" s="224"/>
      <c r="J34" s="224"/>
      <c r="K34" s="224"/>
      <c r="L34" s="224"/>
      <c r="M34" s="224" t="s">
        <v>29</v>
      </c>
      <c r="N34" s="224"/>
      <c r="O34" s="224"/>
      <c r="P34" s="224"/>
    </row>
    <row r="35" spans="1:16" ht="45" x14ac:dyDescent="0.25">
      <c r="A35" s="233">
        <v>7</v>
      </c>
      <c r="B35" s="234" t="s">
        <v>244</v>
      </c>
      <c r="C35" s="234" t="s">
        <v>245</v>
      </c>
      <c r="D35" s="234" t="s">
        <v>246</v>
      </c>
      <c r="E35" s="235">
        <v>20</v>
      </c>
      <c r="F35" s="236">
        <v>0</v>
      </c>
      <c r="G35" s="236">
        <f>ROUND(E35*F35,6)</f>
        <v>0</v>
      </c>
      <c r="H35" s="237"/>
      <c r="I35" s="237">
        <v>0</v>
      </c>
      <c r="J35" s="237"/>
      <c r="K35" s="237">
        <f>ROUND(E35*J35,2)</f>
        <v>0</v>
      </c>
      <c r="L35" s="234"/>
      <c r="M35" s="234" t="s">
        <v>213</v>
      </c>
      <c r="N35" s="234" t="s">
        <v>214</v>
      </c>
      <c r="O35" s="234" t="s">
        <v>247</v>
      </c>
      <c r="P35" s="234" t="s">
        <v>277</v>
      </c>
    </row>
    <row r="36" spans="1:16" x14ac:dyDescent="0.25">
      <c r="A36" s="224"/>
      <c r="B36" s="224" t="s">
        <v>41</v>
      </c>
      <c r="C36" s="224" t="s">
        <v>232</v>
      </c>
      <c r="D36" s="224"/>
      <c r="E36" s="224"/>
      <c r="F36" s="224"/>
      <c r="G36" s="232">
        <f>SUM(G35:G35)</f>
        <v>0</v>
      </c>
      <c r="H36" s="224"/>
      <c r="I36" s="224">
        <f>SUM(I35:I35)</f>
        <v>0</v>
      </c>
      <c r="J36" s="224"/>
      <c r="K36" s="224">
        <f>SUM(K35:K35)</f>
        <v>0</v>
      </c>
      <c r="L36" s="224"/>
      <c r="M36" s="224"/>
      <c r="N36" s="224"/>
      <c r="O36" s="224"/>
      <c r="P36" s="224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opLeftCell="A5" workbookViewId="0">
      <selection activeCell="H11" sqref="H11:H30"/>
    </sheetView>
  </sheetViews>
  <sheetFormatPr defaultRowHeight="15" x14ac:dyDescent="0.25"/>
  <cols>
    <col min="1" max="1" width="4.7109375" style="216" customWidth="1"/>
    <col min="2" max="2" width="16.28515625" style="216" customWidth="1"/>
    <col min="3" max="3" width="57.7109375" style="216" customWidth="1"/>
    <col min="4" max="4" width="8.28515625" style="216" customWidth="1"/>
    <col min="5" max="5" width="7.7109375" style="216" customWidth="1"/>
    <col min="6" max="7" width="9.5703125" style="216" customWidth="1"/>
    <col min="8" max="8" width="9.7109375" style="216" customWidth="1"/>
    <col min="9" max="9" width="18.7109375" style="216" customWidth="1"/>
    <col min="10" max="10" width="11.7109375" style="216" customWidth="1"/>
    <col min="11" max="11" width="18.7109375" style="216" customWidth="1"/>
    <col min="12" max="12" width="3.7109375" style="216" customWidth="1"/>
    <col min="13" max="13" width="5.7109375" style="216" customWidth="1"/>
    <col min="14" max="14" width="8.7109375" style="216" customWidth="1"/>
    <col min="15" max="15" width="20.7109375" style="216" customWidth="1"/>
    <col min="16" max="16" width="40.7109375" style="216" customWidth="1"/>
    <col min="17" max="256" width="9.140625" style="216"/>
    <col min="257" max="257" width="4.7109375" style="216" customWidth="1"/>
    <col min="258" max="258" width="16.28515625" style="216" customWidth="1"/>
    <col min="259" max="259" width="57.7109375" style="216" customWidth="1"/>
    <col min="260" max="260" width="8.28515625" style="216" customWidth="1"/>
    <col min="261" max="261" width="7.7109375" style="216" customWidth="1"/>
    <col min="262" max="263" width="9.5703125" style="216" customWidth="1"/>
    <col min="264" max="264" width="9.7109375" style="216" customWidth="1"/>
    <col min="265" max="265" width="18.7109375" style="216" customWidth="1"/>
    <col min="266" max="266" width="11.7109375" style="216" customWidth="1"/>
    <col min="267" max="267" width="18.7109375" style="216" customWidth="1"/>
    <col min="268" max="268" width="3.7109375" style="216" customWidth="1"/>
    <col min="269" max="269" width="5.7109375" style="216" customWidth="1"/>
    <col min="270" max="270" width="8.7109375" style="216" customWidth="1"/>
    <col min="271" max="271" width="20.7109375" style="216" customWidth="1"/>
    <col min="272" max="272" width="40.7109375" style="216" customWidth="1"/>
    <col min="273" max="512" width="9.140625" style="216"/>
    <col min="513" max="513" width="4.7109375" style="216" customWidth="1"/>
    <col min="514" max="514" width="16.28515625" style="216" customWidth="1"/>
    <col min="515" max="515" width="57.7109375" style="216" customWidth="1"/>
    <col min="516" max="516" width="8.28515625" style="216" customWidth="1"/>
    <col min="517" max="517" width="7.7109375" style="216" customWidth="1"/>
    <col min="518" max="519" width="9.5703125" style="216" customWidth="1"/>
    <col min="520" max="520" width="9.7109375" style="216" customWidth="1"/>
    <col min="521" max="521" width="18.7109375" style="216" customWidth="1"/>
    <col min="522" max="522" width="11.7109375" style="216" customWidth="1"/>
    <col min="523" max="523" width="18.7109375" style="216" customWidth="1"/>
    <col min="524" max="524" width="3.7109375" style="216" customWidth="1"/>
    <col min="525" max="525" width="5.7109375" style="216" customWidth="1"/>
    <col min="526" max="526" width="8.7109375" style="216" customWidth="1"/>
    <col min="527" max="527" width="20.7109375" style="216" customWidth="1"/>
    <col min="528" max="528" width="40.7109375" style="216" customWidth="1"/>
    <col min="529" max="768" width="9.140625" style="216"/>
    <col min="769" max="769" width="4.7109375" style="216" customWidth="1"/>
    <col min="770" max="770" width="16.28515625" style="216" customWidth="1"/>
    <col min="771" max="771" width="57.7109375" style="216" customWidth="1"/>
    <col min="772" max="772" width="8.28515625" style="216" customWidth="1"/>
    <col min="773" max="773" width="7.7109375" style="216" customWidth="1"/>
    <col min="774" max="775" width="9.5703125" style="216" customWidth="1"/>
    <col min="776" max="776" width="9.7109375" style="216" customWidth="1"/>
    <col min="777" max="777" width="18.7109375" style="216" customWidth="1"/>
    <col min="778" max="778" width="11.7109375" style="216" customWidth="1"/>
    <col min="779" max="779" width="18.7109375" style="216" customWidth="1"/>
    <col min="780" max="780" width="3.7109375" style="216" customWidth="1"/>
    <col min="781" max="781" width="5.7109375" style="216" customWidth="1"/>
    <col min="782" max="782" width="8.7109375" style="216" customWidth="1"/>
    <col min="783" max="783" width="20.7109375" style="216" customWidth="1"/>
    <col min="784" max="784" width="40.7109375" style="216" customWidth="1"/>
    <col min="785" max="1024" width="9.140625" style="216"/>
    <col min="1025" max="1025" width="4.7109375" style="216" customWidth="1"/>
    <col min="1026" max="1026" width="16.28515625" style="216" customWidth="1"/>
    <col min="1027" max="1027" width="57.7109375" style="216" customWidth="1"/>
    <col min="1028" max="1028" width="8.28515625" style="216" customWidth="1"/>
    <col min="1029" max="1029" width="7.7109375" style="216" customWidth="1"/>
    <col min="1030" max="1031" width="9.5703125" style="216" customWidth="1"/>
    <col min="1032" max="1032" width="9.7109375" style="216" customWidth="1"/>
    <col min="1033" max="1033" width="18.7109375" style="216" customWidth="1"/>
    <col min="1034" max="1034" width="11.7109375" style="216" customWidth="1"/>
    <col min="1035" max="1035" width="18.7109375" style="216" customWidth="1"/>
    <col min="1036" max="1036" width="3.7109375" style="216" customWidth="1"/>
    <col min="1037" max="1037" width="5.7109375" style="216" customWidth="1"/>
    <col min="1038" max="1038" width="8.7109375" style="216" customWidth="1"/>
    <col min="1039" max="1039" width="20.7109375" style="216" customWidth="1"/>
    <col min="1040" max="1040" width="40.7109375" style="216" customWidth="1"/>
    <col min="1041" max="1280" width="9.140625" style="216"/>
    <col min="1281" max="1281" width="4.7109375" style="216" customWidth="1"/>
    <col min="1282" max="1282" width="16.28515625" style="216" customWidth="1"/>
    <col min="1283" max="1283" width="57.7109375" style="216" customWidth="1"/>
    <col min="1284" max="1284" width="8.28515625" style="216" customWidth="1"/>
    <col min="1285" max="1285" width="7.7109375" style="216" customWidth="1"/>
    <col min="1286" max="1287" width="9.5703125" style="216" customWidth="1"/>
    <col min="1288" max="1288" width="9.7109375" style="216" customWidth="1"/>
    <col min="1289" max="1289" width="18.7109375" style="216" customWidth="1"/>
    <col min="1290" max="1290" width="11.7109375" style="216" customWidth="1"/>
    <col min="1291" max="1291" width="18.7109375" style="216" customWidth="1"/>
    <col min="1292" max="1292" width="3.7109375" style="216" customWidth="1"/>
    <col min="1293" max="1293" width="5.7109375" style="216" customWidth="1"/>
    <col min="1294" max="1294" width="8.7109375" style="216" customWidth="1"/>
    <col min="1295" max="1295" width="20.7109375" style="216" customWidth="1"/>
    <col min="1296" max="1296" width="40.7109375" style="216" customWidth="1"/>
    <col min="1297" max="1536" width="9.140625" style="216"/>
    <col min="1537" max="1537" width="4.7109375" style="216" customWidth="1"/>
    <col min="1538" max="1538" width="16.28515625" style="216" customWidth="1"/>
    <col min="1539" max="1539" width="57.7109375" style="216" customWidth="1"/>
    <col min="1540" max="1540" width="8.28515625" style="216" customWidth="1"/>
    <col min="1541" max="1541" width="7.7109375" style="216" customWidth="1"/>
    <col min="1542" max="1543" width="9.5703125" style="216" customWidth="1"/>
    <col min="1544" max="1544" width="9.7109375" style="216" customWidth="1"/>
    <col min="1545" max="1545" width="18.7109375" style="216" customWidth="1"/>
    <col min="1546" max="1546" width="11.7109375" style="216" customWidth="1"/>
    <col min="1547" max="1547" width="18.7109375" style="216" customWidth="1"/>
    <col min="1548" max="1548" width="3.7109375" style="216" customWidth="1"/>
    <col min="1549" max="1549" width="5.7109375" style="216" customWidth="1"/>
    <col min="1550" max="1550" width="8.7109375" style="216" customWidth="1"/>
    <col min="1551" max="1551" width="20.7109375" style="216" customWidth="1"/>
    <col min="1552" max="1552" width="40.7109375" style="216" customWidth="1"/>
    <col min="1553" max="1792" width="9.140625" style="216"/>
    <col min="1793" max="1793" width="4.7109375" style="216" customWidth="1"/>
    <col min="1794" max="1794" width="16.28515625" style="216" customWidth="1"/>
    <col min="1795" max="1795" width="57.7109375" style="216" customWidth="1"/>
    <col min="1796" max="1796" width="8.28515625" style="216" customWidth="1"/>
    <col min="1797" max="1797" width="7.7109375" style="216" customWidth="1"/>
    <col min="1798" max="1799" width="9.5703125" style="216" customWidth="1"/>
    <col min="1800" max="1800" width="9.7109375" style="216" customWidth="1"/>
    <col min="1801" max="1801" width="18.7109375" style="216" customWidth="1"/>
    <col min="1802" max="1802" width="11.7109375" style="216" customWidth="1"/>
    <col min="1803" max="1803" width="18.7109375" style="216" customWidth="1"/>
    <col min="1804" max="1804" width="3.7109375" style="216" customWidth="1"/>
    <col min="1805" max="1805" width="5.7109375" style="216" customWidth="1"/>
    <col min="1806" max="1806" width="8.7109375" style="216" customWidth="1"/>
    <col min="1807" max="1807" width="20.7109375" style="216" customWidth="1"/>
    <col min="1808" max="1808" width="40.7109375" style="216" customWidth="1"/>
    <col min="1809" max="2048" width="9.140625" style="216"/>
    <col min="2049" max="2049" width="4.7109375" style="216" customWidth="1"/>
    <col min="2050" max="2050" width="16.28515625" style="216" customWidth="1"/>
    <col min="2051" max="2051" width="57.7109375" style="216" customWidth="1"/>
    <col min="2052" max="2052" width="8.28515625" style="216" customWidth="1"/>
    <col min="2053" max="2053" width="7.7109375" style="216" customWidth="1"/>
    <col min="2054" max="2055" width="9.5703125" style="216" customWidth="1"/>
    <col min="2056" max="2056" width="9.7109375" style="216" customWidth="1"/>
    <col min="2057" max="2057" width="18.7109375" style="216" customWidth="1"/>
    <col min="2058" max="2058" width="11.7109375" style="216" customWidth="1"/>
    <col min="2059" max="2059" width="18.7109375" style="216" customWidth="1"/>
    <col min="2060" max="2060" width="3.7109375" style="216" customWidth="1"/>
    <col min="2061" max="2061" width="5.7109375" style="216" customWidth="1"/>
    <col min="2062" max="2062" width="8.7109375" style="216" customWidth="1"/>
    <col min="2063" max="2063" width="20.7109375" style="216" customWidth="1"/>
    <col min="2064" max="2064" width="40.7109375" style="216" customWidth="1"/>
    <col min="2065" max="2304" width="9.140625" style="216"/>
    <col min="2305" max="2305" width="4.7109375" style="216" customWidth="1"/>
    <col min="2306" max="2306" width="16.28515625" style="216" customWidth="1"/>
    <col min="2307" max="2307" width="57.7109375" style="216" customWidth="1"/>
    <col min="2308" max="2308" width="8.28515625" style="216" customWidth="1"/>
    <col min="2309" max="2309" width="7.7109375" style="216" customWidth="1"/>
    <col min="2310" max="2311" width="9.5703125" style="216" customWidth="1"/>
    <col min="2312" max="2312" width="9.7109375" style="216" customWidth="1"/>
    <col min="2313" max="2313" width="18.7109375" style="216" customWidth="1"/>
    <col min="2314" max="2314" width="11.7109375" style="216" customWidth="1"/>
    <col min="2315" max="2315" width="18.7109375" style="216" customWidth="1"/>
    <col min="2316" max="2316" width="3.7109375" style="216" customWidth="1"/>
    <col min="2317" max="2317" width="5.7109375" style="216" customWidth="1"/>
    <col min="2318" max="2318" width="8.7109375" style="216" customWidth="1"/>
    <col min="2319" max="2319" width="20.7109375" style="216" customWidth="1"/>
    <col min="2320" max="2320" width="40.7109375" style="216" customWidth="1"/>
    <col min="2321" max="2560" width="9.140625" style="216"/>
    <col min="2561" max="2561" width="4.7109375" style="216" customWidth="1"/>
    <col min="2562" max="2562" width="16.28515625" style="216" customWidth="1"/>
    <col min="2563" max="2563" width="57.7109375" style="216" customWidth="1"/>
    <col min="2564" max="2564" width="8.28515625" style="216" customWidth="1"/>
    <col min="2565" max="2565" width="7.7109375" style="216" customWidth="1"/>
    <col min="2566" max="2567" width="9.5703125" style="216" customWidth="1"/>
    <col min="2568" max="2568" width="9.7109375" style="216" customWidth="1"/>
    <col min="2569" max="2569" width="18.7109375" style="216" customWidth="1"/>
    <col min="2570" max="2570" width="11.7109375" style="216" customWidth="1"/>
    <col min="2571" max="2571" width="18.7109375" style="216" customWidth="1"/>
    <col min="2572" max="2572" width="3.7109375" style="216" customWidth="1"/>
    <col min="2573" max="2573" width="5.7109375" style="216" customWidth="1"/>
    <col min="2574" max="2574" width="8.7109375" style="216" customWidth="1"/>
    <col min="2575" max="2575" width="20.7109375" style="216" customWidth="1"/>
    <col min="2576" max="2576" width="40.7109375" style="216" customWidth="1"/>
    <col min="2577" max="2816" width="9.140625" style="216"/>
    <col min="2817" max="2817" width="4.7109375" style="216" customWidth="1"/>
    <col min="2818" max="2818" width="16.28515625" style="216" customWidth="1"/>
    <col min="2819" max="2819" width="57.7109375" style="216" customWidth="1"/>
    <col min="2820" max="2820" width="8.28515625" style="216" customWidth="1"/>
    <col min="2821" max="2821" width="7.7109375" style="216" customWidth="1"/>
    <col min="2822" max="2823" width="9.5703125" style="216" customWidth="1"/>
    <col min="2824" max="2824" width="9.7109375" style="216" customWidth="1"/>
    <col min="2825" max="2825" width="18.7109375" style="216" customWidth="1"/>
    <col min="2826" max="2826" width="11.7109375" style="216" customWidth="1"/>
    <col min="2827" max="2827" width="18.7109375" style="216" customWidth="1"/>
    <col min="2828" max="2828" width="3.7109375" style="216" customWidth="1"/>
    <col min="2829" max="2829" width="5.7109375" style="216" customWidth="1"/>
    <col min="2830" max="2830" width="8.7109375" style="216" customWidth="1"/>
    <col min="2831" max="2831" width="20.7109375" style="216" customWidth="1"/>
    <col min="2832" max="2832" width="40.7109375" style="216" customWidth="1"/>
    <col min="2833" max="3072" width="9.140625" style="216"/>
    <col min="3073" max="3073" width="4.7109375" style="216" customWidth="1"/>
    <col min="3074" max="3074" width="16.28515625" style="216" customWidth="1"/>
    <col min="3075" max="3075" width="57.7109375" style="216" customWidth="1"/>
    <col min="3076" max="3076" width="8.28515625" style="216" customWidth="1"/>
    <col min="3077" max="3077" width="7.7109375" style="216" customWidth="1"/>
    <col min="3078" max="3079" width="9.5703125" style="216" customWidth="1"/>
    <col min="3080" max="3080" width="9.7109375" style="216" customWidth="1"/>
    <col min="3081" max="3081" width="18.7109375" style="216" customWidth="1"/>
    <col min="3082" max="3082" width="11.7109375" style="216" customWidth="1"/>
    <col min="3083" max="3083" width="18.7109375" style="216" customWidth="1"/>
    <col min="3084" max="3084" width="3.7109375" style="216" customWidth="1"/>
    <col min="3085" max="3085" width="5.7109375" style="216" customWidth="1"/>
    <col min="3086" max="3086" width="8.7109375" style="216" customWidth="1"/>
    <col min="3087" max="3087" width="20.7109375" style="216" customWidth="1"/>
    <col min="3088" max="3088" width="40.7109375" style="216" customWidth="1"/>
    <col min="3089" max="3328" width="9.140625" style="216"/>
    <col min="3329" max="3329" width="4.7109375" style="216" customWidth="1"/>
    <col min="3330" max="3330" width="16.28515625" style="216" customWidth="1"/>
    <col min="3331" max="3331" width="57.7109375" style="216" customWidth="1"/>
    <col min="3332" max="3332" width="8.28515625" style="216" customWidth="1"/>
    <col min="3333" max="3333" width="7.7109375" style="216" customWidth="1"/>
    <col min="3334" max="3335" width="9.5703125" style="216" customWidth="1"/>
    <col min="3336" max="3336" width="9.7109375" style="216" customWidth="1"/>
    <col min="3337" max="3337" width="18.7109375" style="216" customWidth="1"/>
    <col min="3338" max="3338" width="11.7109375" style="216" customWidth="1"/>
    <col min="3339" max="3339" width="18.7109375" style="216" customWidth="1"/>
    <col min="3340" max="3340" width="3.7109375" style="216" customWidth="1"/>
    <col min="3341" max="3341" width="5.7109375" style="216" customWidth="1"/>
    <col min="3342" max="3342" width="8.7109375" style="216" customWidth="1"/>
    <col min="3343" max="3343" width="20.7109375" style="216" customWidth="1"/>
    <col min="3344" max="3344" width="40.7109375" style="216" customWidth="1"/>
    <col min="3345" max="3584" width="9.140625" style="216"/>
    <col min="3585" max="3585" width="4.7109375" style="216" customWidth="1"/>
    <col min="3586" max="3586" width="16.28515625" style="216" customWidth="1"/>
    <col min="3587" max="3587" width="57.7109375" style="216" customWidth="1"/>
    <col min="3588" max="3588" width="8.28515625" style="216" customWidth="1"/>
    <col min="3589" max="3589" width="7.7109375" style="216" customWidth="1"/>
    <col min="3590" max="3591" width="9.5703125" style="216" customWidth="1"/>
    <col min="3592" max="3592" width="9.7109375" style="216" customWidth="1"/>
    <col min="3593" max="3593" width="18.7109375" style="216" customWidth="1"/>
    <col min="3594" max="3594" width="11.7109375" style="216" customWidth="1"/>
    <col min="3595" max="3595" width="18.7109375" style="216" customWidth="1"/>
    <col min="3596" max="3596" width="3.7109375" style="216" customWidth="1"/>
    <col min="3597" max="3597" width="5.7109375" style="216" customWidth="1"/>
    <col min="3598" max="3598" width="8.7109375" style="216" customWidth="1"/>
    <col min="3599" max="3599" width="20.7109375" style="216" customWidth="1"/>
    <col min="3600" max="3600" width="40.7109375" style="216" customWidth="1"/>
    <col min="3601" max="3840" width="9.140625" style="216"/>
    <col min="3841" max="3841" width="4.7109375" style="216" customWidth="1"/>
    <col min="3842" max="3842" width="16.28515625" style="216" customWidth="1"/>
    <col min="3843" max="3843" width="57.7109375" style="216" customWidth="1"/>
    <col min="3844" max="3844" width="8.28515625" style="216" customWidth="1"/>
    <col min="3845" max="3845" width="7.7109375" style="216" customWidth="1"/>
    <col min="3846" max="3847" width="9.5703125" style="216" customWidth="1"/>
    <col min="3848" max="3848" width="9.7109375" style="216" customWidth="1"/>
    <col min="3849" max="3849" width="18.7109375" style="216" customWidth="1"/>
    <col min="3850" max="3850" width="11.7109375" style="216" customWidth="1"/>
    <col min="3851" max="3851" width="18.7109375" style="216" customWidth="1"/>
    <col min="3852" max="3852" width="3.7109375" style="216" customWidth="1"/>
    <col min="3853" max="3853" width="5.7109375" style="216" customWidth="1"/>
    <col min="3854" max="3854" width="8.7109375" style="216" customWidth="1"/>
    <col min="3855" max="3855" width="20.7109375" style="216" customWidth="1"/>
    <col min="3856" max="3856" width="40.7109375" style="216" customWidth="1"/>
    <col min="3857" max="4096" width="9.140625" style="216"/>
    <col min="4097" max="4097" width="4.7109375" style="216" customWidth="1"/>
    <col min="4098" max="4098" width="16.28515625" style="216" customWidth="1"/>
    <col min="4099" max="4099" width="57.7109375" style="216" customWidth="1"/>
    <col min="4100" max="4100" width="8.28515625" style="216" customWidth="1"/>
    <col min="4101" max="4101" width="7.7109375" style="216" customWidth="1"/>
    <col min="4102" max="4103" width="9.5703125" style="216" customWidth="1"/>
    <col min="4104" max="4104" width="9.7109375" style="216" customWidth="1"/>
    <col min="4105" max="4105" width="18.7109375" style="216" customWidth="1"/>
    <col min="4106" max="4106" width="11.7109375" style="216" customWidth="1"/>
    <col min="4107" max="4107" width="18.7109375" style="216" customWidth="1"/>
    <col min="4108" max="4108" width="3.7109375" style="216" customWidth="1"/>
    <col min="4109" max="4109" width="5.7109375" style="216" customWidth="1"/>
    <col min="4110" max="4110" width="8.7109375" style="216" customWidth="1"/>
    <col min="4111" max="4111" width="20.7109375" style="216" customWidth="1"/>
    <col min="4112" max="4112" width="40.7109375" style="216" customWidth="1"/>
    <col min="4113" max="4352" width="9.140625" style="216"/>
    <col min="4353" max="4353" width="4.7109375" style="216" customWidth="1"/>
    <col min="4354" max="4354" width="16.28515625" style="216" customWidth="1"/>
    <col min="4355" max="4355" width="57.7109375" style="216" customWidth="1"/>
    <col min="4356" max="4356" width="8.28515625" style="216" customWidth="1"/>
    <col min="4357" max="4357" width="7.7109375" style="216" customWidth="1"/>
    <col min="4358" max="4359" width="9.5703125" style="216" customWidth="1"/>
    <col min="4360" max="4360" width="9.7109375" style="216" customWidth="1"/>
    <col min="4361" max="4361" width="18.7109375" style="216" customWidth="1"/>
    <col min="4362" max="4362" width="11.7109375" style="216" customWidth="1"/>
    <col min="4363" max="4363" width="18.7109375" style="216" customWidth="1"/>
    <col min="4364" max="4364" width="3.7109375" style="216" customWidth="1"/>
    <col min="4365" max="4365" width="5.7109375" style="216" customWidth="1"/>
    <col min="4366" max="4366" width="8.7109375" style="216" customWidth="1"/>
    <col min="4367" max="4367" width="20.7109375" style="216" customWidth="1"/>
    <col min="4368" max="4368" width="40.7109375" style="216" customWidth="1"/>
    <col min="4369" max="4608" width="9.140625" style="216"/>
    <col min="4609" max="4609" width="4.7109375" style="216" customWidth="1"/>
    <col min="4610" max="4610" width="16.28515625" style="216" customWidth="1"/>
    <col min="4611" max="4611" width="57.7109375" style="216" customWidth="1"/>
    <col min="4612" max="4612" width="8.28515625" style="216" customWidth="1"/>
    <col min="4613" max="4613" width="7.7109375" style="216" customWidth="1"/>
    <col min="4614" max="4615" width="9.5703125" style="216" customWidth="1"/>
    <col min="4616" max="4616" width="9.7109375" style="216" customWidth="1"/>
    <col min="4617" max="4617" width="18.7109375" style="216" customWidth="1"/>
    <col min="4618" max="4618" width="11.7109375" style="216" customWidth="1"/>
    <col min="4619" max="4619" width="18.7109375" style="216" customWidth="1"/>
    <col min="4620" max="4620" width="3.7109375" style="216" customWidth="1"/>
    <col min="4621" max="4621" width="5.7109375" style="216" customWidth="1"/>
    <col min="4622" max="4622" width="8.7109375" style="216" customWidth="1"/>
    <col min="4623" max="4623" width="20.7109375" style="216" customWidth="1"/>
    <col min="4624" max="4624" width="40.7109375" style="216" customWidth="1"/>
    <col min="4625" max="4864" width="9.140625" style="216"/>
    <col min="4865" max="4865" width="4.7109375" style="216" customWidth="1"/>
    <col min="4866" max="4866" width="16.28515625" style="216" customWidth="1"/>
    <col min="4867" max="4867" width="57.7109375" style="216" customWidth="1"/>
    <col min="4868" max="4868" width="8.28515625" style="216" customWidth="1"/>
    <col min="4869" max="4869" width="7.7109375" style="216" customWidth="1"/>
    <col min="4870" max="4871" width="9.5703125" style="216" customWidth="1"/>
    <col min="4872" max="4872" width="9.7109375" style="216" customWidth="1"/>
    <col min="4873" max="4873" width="18.7109375" style="216" customWidth="1"/>
    <col min="4874" max="4874" width="11.7109375" style="216" customWidth="1"/>
    <col min="4875" max="4875" width="18.7109375" style="216" customWidth="1"/>
    <col min="4876" max="4876" width="3.7109375" style="216" customWidth="1"/>
    <col min="4877" max="4877" width="5.7109375" style="216" customWidth="1"/>
    <col min="4878" max="4878" width="8.7109375" style="216" customWidth="1"/>
    <col min="4879" max="4879" width="20.7109375" style="216" customWidth="1"/>
    <col min="4880" max="4880" width="40.7109375" style="216" customWidth="1"/>
    <col min="4881" max="5120" width="9.140625" style="216"/>
    <col min="5121" max="5121" width="4.7109375" style="216" customWidth="1"/>
    <col min="5122" max="5122" width="16.28515625" style="216" customWidth="1"/>
    <col min="5123" max="5123" width="57.7109375" style="216" customWidth="1"/>
    <col min="5124" max="5124" width="8.28515625" style="216" customWidth="1"/>
    <col min="5125" max="5125" width="7.7109375" style="216" customWidth="1"/>
    <col min="5126" max="5127" width="9.5703125" style="216" customWidth="1"/>
    <col min="5128" max="5128" width="9.7109375" style="216" customWidth="1"/>
    <col min="5129" max="5129" width="18.7109375" style="216" customWidth="1"/>
    <col min="5130" max="5130" width="11.7109375" style="216" customWidth="1"/>
    <col min="5131" max="5131" width="18.7109375" style="216" customWidth="1"/>
    <col min="5132" max="5132" width="3.7109375" style="216" customWidth="1"/>
    <col min="5133" max="5133" width="5.7109375" style="216" customWidth="1"/>
    <col min="5134" max="5134" width="8.7109375" style="216" customWidth="1"/>
    <col min="5135" max="5135" width="20.7109375" style="216" customWidth="1"/>
    <col min="5136" max="5136" width="40.7109375" style="216" customWidth="1"/>
    <col min="5137" max="5376" width="9.140625" style="216"/>
    <col min="5377" max="5377" width="4.7109375" style="216" customWidth="1"/>
    <col min="5378" max="5378" width="16.28515625" style="216" customWidth="1"/>
    <col min="5379" max="5379" width="57.7109375" style="216" customWidth="1"/>
    <col min="5380" max="5380" width="8.28515625" style="216" customWidth="1"/>
    <col min="5381" max="5381" width="7.7109375" style="216" customWidth="1"/>
    <col min="5382" max="5383" width="9.5703125" style="216" customWidth="1"/>
    <col min="5384" max="5384" width="9.7109375" style="216" customWidth="1"/>
    <col min="5385" max="5385" width="18.7109375" style="216" customWidth="1"/>
    <col min="5386" max="5386" width="11.7109375" style="216" customWidth="1"/>
    <col min="5387" max="5387" width="18.7109375" style="216" customWidth="1"/>
    <col min="5388" max="5388" width="3.7109375" style="216" customWidth="1"/>
    <col min="5389" max="5389" width="5.7109375" style="216" customWidth="1"/>
    <col min="5390" max="5390" width="8.7109375" style="216" customWidth="1"/>
    <col min="5391" max="5391" width="20.7109375" style="216" customWidth="1"/>
    <col min="5392" max="5392" width="40.7109375" style="216" customWidth="1"/>
    <col min="5393" max="5632" width="9.140625" style="216"/>
    <col min="5633" max="5633" width="4.7109375" style="216" customWidth="1"/>
    <col min="5634" max="5634" width="16.28515625" style="216" customWidth="1"/>
    <col min="5635" max="5635" width="57.7109375" style="216" customWidth="1"/>
    <col min="5636" max="5636" width="8.28515625" style="216" customWidth="1"/>
    <col min="5637" max="5637" width="7.7109375" style="216" customWidth="1"/>
    <col min="5638" max="5639" width="9.5703125" style="216" customWidth="1"/>
    <col min="5640" max="5640" width="9.7109375" style="216" customWidth="1"/>
    <col min="5641" max="5641" width="18.7109375" style="216" customWidth="1"/>
    <col min="5642" max="5642" width="11.7109375" style="216" customWidth="1"/>
    <col min="5643" max="5643" width="18.7109375" style="216" customWidth="1"/>
    <col min="5644" max="5644" width="3.7109375" style="216" customWidth="1"/>
    <col min="5645" max="5645" width="5.7109375" style="216" customWidth="1"/>
    <col min="5646" max="5646" width="8.7109375" style="216" customWidth="1"/>
    <col min="5647" max="5647" width="20.7109375" style="216" customWidth="1"/>
    <col min="5648" max="5648" width="40.7109375" style="216" customWidth="1"/>
    <col min="5649" max="5888" width="9.140625" style="216"/>
    <col min="5889" max="5889" width="4.7109375" style="216" customWidth="1"/>
    <col min="5890" max="5890" width="16.28515625" style="216" customWidth="1"/>
    <col min="5891" max="5891" width="57.7109375" style="216" customWidth="1"/>
    <col min="5892" max="5892" width="8.28515625" style="216" customWidth="1"/>
    <col min="5893" max="5893" width="7.7109375" style="216" customWidth="1"/>
    <col min="5894" max="5895" width="9.5703125" style="216" customWidth="1"/>
    <col min="5896" max="5896" width="9.7109375" style="216" customWidth="1"/>
    <col min="5897" max="5897" width="18.7109375" style="216" customWidth="1"/>
    <col min="5898" max="5898" width="11.7109375" style="216" customWidth="1"/>
    <col min="5899" max="5899" width="18.7109375" style="216" customWidth="1"/>
    <col min="5900" max="5900" width="3.7109375" style="216" customWidth="1"/>
    <col min="5901" max="5901" width="5.7109375" style="216" customWidth="1"/>
    <col min="5902" max="5902" width="8.7109375" style="216" customWidth="1"/>
    <col min="5903" max="5903" width="20.7109375" style="216" customWidth="1"/>
    <col min="5904" max="5904" width="40.7109375" style="216" customWidth="1"/>
    <col min="5905" max="6144" width="9.140625" style="216"/>
    <col min="6145" max="6145" width="4.7109375" style="216" customWidth="1"/>
    <col min="6146" max="6146" width="16.28515625" style="216" customWidth="1"/>
    <col min="6147" max="6147" width="57.7109375" style="216" customWidth="1"/>
    <col min="6148" max="6148" width="8.28515625" style="216" customWidth="1"/>
    <col min="6149" max="6149" width="7.7109375" style="216" customWidth="1"/>
    <col min="6150" max="6151" width="9.5703125" style="216" customWidth="1"/>
    <col min="6152" max="6152" width="9.7109375" style="216" customWidth="1"/>
    <col min="6153" max="6153" width="18.7109375" style="216" customWidth="1"/>
    <col min="6154" max="6154" width="11.7109375" style="216" customWidth="1"/>
    <col min="6155" max="6155" width="18.7109375" style="216" customWidth="1"/>
    <col min="6156" max="6156" width="3.7109375" style="216" customWidth="1"/>
    <col min="6157" max="6157" width="5.7109375" style="216" customWidth="1"/>
    <col min="6158" max="6158" width="8.7109375" style="216" customWidth="1"/>
    <col min="6159" max="6159" width="20.7109375" style="216" customWidth="1"/>
    <col min="6160" max="6160" width="40.7109375" style="216" customWidth="1"/>
    <col min="6161" max="6400" width="9.140625" style="216"/>
    <col min="6401" max="6401" width="4.7109375" style="216" customWidth="1"/>
    <col min="6402" max="6402" width="16.28515625" style="216" customWidth="1"/>
    <col min="6403" max="6403" width="57.7109375" style="216" customWidth="1"/>
    <col min="6404" max="6404" width="8.28515625" style="216" customWidth="1"/>
    <col min="6405" max="6405" width="7.7109375" style="216" customWidth="1"/>
    <col min="6406" max="6407" width="9.5703125" style="216" customWidth="1"/>
    <col min="6408" max="6408" width="9.7109375" style="216" customWidth="1"/>
    <col min="6409" max="6409" width="18.7109375" style="216" customWidth="1"/>
    <col min="6410" max="6410" width="11.7109375" style="216" customWidth="1"/>
    <col min="6411" max="6411" width="18.7109375" style="216" customWidth="1"/>
    <col min="6412" max="6412" width="3.7109375" style="216" customWidth="1"/>
    <col min="6413" max="6413" width="5.7109375" style="216" customWidth="1"/>
    <col min="6414" max="6414" width="8.7109375" style="216" customWidth="1"/>
    <col min="6415" max="6415" width="20.7109375" style="216" customWidth="1"/>
    <col min="6416" max="6416" width="40.7109375" style="216" customWidth="1"/>
    <col min="6417" max="6656" width="9.140625" style="216"/>
    <col min="6657" max="6657" width="4.7109375" style="216" customWidth="1"/>
    <col min="6658" max="6658" width="16.28515625" style="216" customWidth="1"/>
    <col min="6659" max="6659" width="57.7109375" style="216" customWidth="1"/>
    <col min="6660" max="6660" width="8.28515625" style="216" customWidth="1"/>
    <col min="6661" max="6661" width="7.7109375" style="216" customWidth="1"/>
    <col min="6662" max="6663" width="9.5703125" style="216" customWidth="1"/>
    <col min="6664" max="6664" width="9.7109375" style="216" customWidth="1"/>
    <col min="6665" max="6665" width="18.7109375" style="216" customWidth="1"/>
    <col min="6666" max="6666" width="11.7109375" style="216" customWidth="1"/>
    <col min="6667" max="6667" width="18.7109375" style="216" customWidth="1"/>
    <col min="6668" max="6668" width="3.7109375" style="216" customWidth="1"/>
    <col min="6669" max="6669" width="5.7109375" style="216" customWidth="1"/>
    <col min="6670" max="6670" width="8.7109375" style="216" customWidth="1"/>
    <col min="6671" max="6671" width="20.7109375" style="216" customWidth="1"/>
    <col min="6672" max="6672" width="40.7109375" style="216" customWidth="1"/>
    <col min="6673" max="6912" width="9.140625" style="216"/>
    <col min="6913" max="6913" width="4.7109375" style="216" customWidth="1"/>
    <col min="6914" max="6914" width="16.28515625" style="216" customWidth="1"/>
    <col min="6915" max="6915" width="57.7109375" style="216" customWidth="1"/>
    <col min="6916" max="6916" width="8.28515625" style="216" customWidth="1"/>
    <col min="6917" max="6917" width="7.7109375" style="216" customWidth="1"/>
    <col min="6918" max="6919" width="9.5703125" style="216" customWidth="1"/>
    <col min="6920" max="6920" width="9.7109375" style="216" customWidth="1"/>
    <col min="6921" max="6921" width="18.7109375" style="216" customWidth="1"/>
    <col min="6922" max="6922" width="11.7109375" style="216" customWidth="1"/>
    <col min="6923" max="6923" width="18.7109375" style="216" customWidth="1"/>
    <col min="6924" max="6924" width="3.7109375" style="216" customWidth="1"/>
    <col min="6925" max="6925" width="5.7109375" style="216" customWidth="1"/>
    <col min="6926" max="6926" width="8.7109375" style="216" customWidth="1"/>
    <col min="6927" max="6927" width="20.7109375" style="216" customWidth="1"/>
    <col min="6928" max="6928" width="40.7109375" style="216" customWidth="1"/>
    <col min="6929" max="7168" width="9.140625" style="216"/>
    <col min="7169" max="7169" width="4.7109375" style="216" customWidth="1"/>
    <col min="7170" max="7170" width="16.28515625" style="216" customWidth="1"/>
    <col min="7171" max="7171" width="57.7109375" style="216" customWidth="1"/>
    <col min="7172" max="7172" width="8.28515625" style="216" customWidth="1"/>
    <col min="7173" max="7173" width="7.7109375" style="216" customWidth="1"/>
    <col min="7174" max="7175" width="9.5703125" style="216" customWidth="1"/>
    <col min="7176" max="7176" width="9.7109375" style="216" customWidth="1"/>
    <col min="7177" max="7177" width="18.7109375" style="216" customWidth="1"/>
    <col min="7178" max="7178" width="11.7109375" style="216" customWidth="1"/>
    <col min="7179" max="7179" width="18.7109375" style="216" customWidth="1"/>
    <col min="7180" max="7180" width="3.7109375" style="216" customWidth="1"/>
    <col min="7181" max="7181" width="5.7109375" style="216" customWidth="1"/>
    <col min="7182" max="7182" width="8.7109375" style="216" customWidth="1"/>
    <col min="7183" max="7183" width="20.7109375" style="216" customWidth="1"/>
    <col min="7184" max="7184" width="40.7109375" style="216" customWidth="1"/>
    <col min="7185" max="7424" width="9.140625" style="216"/>
    <col min="7425" max="7425" width="4.7109375" style="216" customWidth="1"/>
    <col min="7426" max="7426" width="16.28515625" style="216" customWidth="1"/>
    <col min="7427" max="7427" width="57.7109375" style="216" customWidth="1"/>
    <col min="7428" max="7428" width="8.28515625" style="216" customWidth="1"/>
    <col min="7429" max="7429" width="7.7109375" style="216" customWidth="1"/>
    <col min="7430" max="7431" width="9.5703125" style="216" customWidth="1"/>
    <col min="7432" max="7432" width="9.7109375" style="216" customWidth="1"/>
    <col min="7433" max="7433" width="18.7109375" style="216" customWidth="1"/>
    <col min="7434" max="7434" width="11.7109375" style="216" customWidth="1"/>
    <col min="7435" max="7435" width="18.7109375" style="216" customWidth="1"/>
    <col min="7436" max="7436" width="3.7109375" style="216" customWidth="1"/>
    <col min="7437" max="7437" width="5.7109375" style="216" customWidth="1"/>
    <col min="7438" max="7438" width="8.7109375" style="216" customWidth="1"/>
    <col min="7439" max="7439" width="20.7109375" style="216" customWidth="1"/>
    <col min="7440" max="7440" width="40.7109375" style="216" customWidth="1"/>
    <col min="7441" max="7680" width="9.140625" style="216"/>
    <col min="7681" max="7681" width="4.7109375" style="216" customWidth="1"/>
    <col min="7682" max="7682" width="16.28515625" style="216" customWidth="1"/>
    <col min="7683" max="7683" width="57.7109375" style="216" customWidth="1"/>
    <col min="7684" max="7684" width="8.28515625" style="216" customWidth="1"/>
    <col min="7685" max="7685" width="7.7109375" style="216" customWidth="1"/>
    <col min="7686" max="7687" width="9.5703125" style="216" customWidth="1"/>
    <col min="7688" max="7688" width="9.7109375" style="216" customWidth="1"/>
    <col min="7689" max="7689" width="18.7109375" style="216" customWidth="1"/>
    <col min="7690" max="7690" width="11.7109375" style="216" customWidth="1"/>
    <col min="7691" max="7691" width="18.7109375" style="216" customWidth="1"/>
    <col min="7692" max="7692" width="3.7109375" style="216" customWidth="1"/>
    <col min="7693" max="7693" width="5.7109375" style="216" customWidth="1"/>
    <col min="7694" max="7694" width="8.7109375" style="216" customWidth="1"/>
    <col min="7695" max="7695" width="20.7109375" style="216" customWidth="1"/>
    <col min="7696" max="7696" width="40.7109375" style="216" customWidth="1"/>
    <col min="7697" max="7936" width="9.140625" style="216"/>
    <col min="7937" max="7937" width="4.7109375" style="216" customWidth="1"/>
    <col min="7938" max="7938" width="16.28515625" style="216" customWidth="1"/>
    <col min="7939" max="7939" width="57.7109375" style="216" customWidth="1"/>
    <col min="7940" max="7940" width="8.28515625" style="216" customWidth="1"/>
    <col min="7941" max="7941" width="7.7109375" style="216" customWidth="1"/>
    <col min="7942" max="7943" width="9.5703125" style="216" customWidth="1"/>
    <col min="7944" max="7944" width="9.7109375" style="216" customWidth="1"/>
    <col min="7945" max="7945" width="18.7109375" style="216" customWidth="1"/>
    <col min="7946" max="7946" width="11.7109375" style="216" customWidth="1"/>
    <col min="7947" max="7947" width="18.7109375" style="216" customWidth="1"/>
    <col min="7948" max="7948" width="3.7109375" style="216" customWidth="1"/>
    <col min="7949" max="7949" width="5.7109375" style="216" customWidth="1"/>
    <col min="7950" max="7950" width="8.7109375" style="216" customWidth="1"/>
    <col min="7951" max="7951" width="20.7109375" style="216" customWidth="1"/>
    <col min="7952" max="7952" width="40.7109375" style="216" customWidth="1"/>
    <col min="7953" max="8192" width="9.140625" style="216"/>
    <col min="8193" max="8193" width="4.7109375" style="216" customWidth="1"/>
    <col min="8194" max="8194" width="16.28515625" style="216" customWidth="1"/>
    <col min="8195" max="8195" width="57.7109375" style="216" customWidth="1"/>
    <col min="8196" max="8196" width="8.28515625" style="216" customWidth="1"/>
    <col min="8197" max="8197" width="7.7109375" style="216" customWidth="1"/>
    <col min="8198" max="8199" width="9.5703125" style="216" customWidth="1"/>
    <col min="8200" max="8200" width="9.7109375" style="216" customWidth="1"/>
    <col min="8201" max="8201" width="18.7109375" style="216" customWidth="1"/>
    <col min="8202" max="8202" width="11.7109375" style="216" customWidth="1"/>
    <col min="8203" max="8203" width="18.7109375" style="216" customWidth="1"/>
    <col min="8204" max="8204" width="3.7109375" style="216" customWidth="1"/>
    <col min="8205" max="8205" width="5.7109375" style="216" customWidth="1"/>
    <col min="8206" max="8206" width="8.7109375" style="216" customWidth="1"/>
    <col min="8207" max="8207" width="20.7109375" style="216" customWidth="1"/>
    <col min="8208" max="8208" width="40.7109375" style="216" customWidth="1"/>
    <col min="8209" max="8448" width="9.140625" style="216"/>
    <col min="8449" max="8449" width="4.7109375" style="216" customWidth="1"/>
    <col min="8450" max="8450" width="16.28515625" style="216" customWidth="1"/>
    <col min="8451" max="8451" width="57.7109375" style="216" customWidth="1"/>
    <col min="8452" max="8452" width="8.28515625" style="216" customWidth="1"/>
    <col min="8453" max="8453" width="7.7109375" style="216" customWidth="1"/>
    <col min="8454" max="8455" width="9.5703125" style="216" customWidth="1"/>
    <col min="8456" max="8456" width="9.7109375" style="216" customWidth="1"/>
    <col min="8457" max="8457" width="18.7109375" style="216" customWidth="1"/>
    <col min="8458" max="8458" width="11.7109375" style="216" customWidth="1"/>
    <col min="8459" max="8459" width="18.7109375" style="216" customWidth="1"/>
    <col min="8460" max="8460" width="3.7109375" style="216" customWidth="1"/>
    <col min="8461" max="8461" width="5.7109375" style="216" customWidth="1"/>
    <col min="8462" max="8462" width="8.7109375" style="216" customWidth="1"/>
    <col min="8463" max="8463" width="20.7109375" style="216" customWidth="1"/>
    <col min="8464" max="8464" width="40.7109375" style="216" customWidth="1"/>
    <col min="8465" max="8704" width="9.140625" style="216"/>
    <col min="8705" max="8705" width="4.7109375" style="216" customWidth="1"/>
    <col min="8706" max="8706" width="16.28515625" style="216" customWidth="1"/>
    <col min="8707" max="8707" width="57.7109375" style="216" customWidth="1"/>
    <col min="8708" max="8708" width="8.28515625" style="216" customWidth="1"/>
    <col min="8709" max="8709" width="7.7109375" style="216" customWidth="1"/>
    <col min="8710" max="8711" width="9.5703125" style="216" customWidth="1"/>
    <col min="8712" max="8712" width="9.7109375" style="216" customWidth="1"/>
    <col min="8713" max="8713" width="18.7109375" style="216" customWidth="1"/>
    <col min="8714" max="8714" width="11.7109375" style="216" customWidth="1"/>
    <col min="8715" max="8715" width="18.7109375" style="216" customWidth="1"/>
    <col min="8716" max="8716" width="3.7109375" style="216" customWidth="1"/>
    <col min="8717" max="8717" width="5.7109375" style="216" customWidth="1"/>
    <col min="8718" max="8718" width="8.7109375" style="216" customWidth="1"/>
    <col min="8719" max="8719" width="20.7109375" style="216" customWidth="1"/>
    <col min="8720" max="8720" width="40.7109375" style="216" customWidth="1"/>
    <col min="8721" max="8960" width="9.140625" style="216"/>
    <col min="8961" max="8961" width="4.7109375" style="216" customWidth="1"/>
    <col min="8962" max="8962" width="16.28515625" style="216" customWidth="1"/>
    <col min="8963" max="8963" width="57.7109375" style="216" customWidth="1"/>
    <col min="8964" max="8964" width="8.28515625" style="216" customWidth="1"/>
    <col min="8965" max="8965" width="7.7109375" style="216" customWidth="1"/>
    <col min="8966" max="8967" width="9.5703125" style="216" customWidth="1"/>
    <col min="8968" max="8968" width="9.7109375" style="216" customWidth="1"/>
    <col min="8969" max="8969" width="18.7109375" style="216" customWidth="1"/>
    <col min="8970" max="8970" width="11.7109375" style="216" customWidth="1"/>
    <col min="8971" max="8971" width="18.7109375" style="216" customWidth="1"/>
    <col min="8972" max="8972" width="3.7109375" style="216" customWidth="1"/>
    <col min="8973" max="8973" width="5.7109375" style="216" customWidth="1"/>
    <col min="8974" max="8974" width="8.7109375" style="216" customWidth="1"/>
    <col min="8975" max="8975" width="20.7109375" style="216" customWidth="1"/>
    <col min="8976" max="8976" width="40.7109375" style="216" customWidth="1"/>
    <col min="8977" max="9216" width="9.140625" style="216"/>
    <col min="9217" max="9217" width="4.7109375" style="216" customWidth="1"/>
    <col min="9218" max="9218" width="16.28515625" style="216" customWidth="1"/>
    <col min="9219" max="9219" width="57.7109375" style="216" customWidth="1"/>
    <col min="9220" max="9220" width="8.28515625" style="216" customWidth="1"/>
    <col min="9221" max="9221" width="7.7109375" style="216" customWidth="1"/>
    <col min="9222" max="9223" width="9.5703125" style="216" customWidth="1"/>
    <col min="9224" max="9224" width="9.7109375" style="216" customWidth="1"/>
    <col min="9225" max="9225" width="18.7109375" style="216" customWidth="1"/>
    <col min="9226" max="9226" width="11.7109375" style="216" customWidth="1"/>
    <col min="9227" max="9227" width="18.7109375" style="216" customWidth="1"/>
    <col min="9228" max="9228" width="3.7109375" style="216" customWidth="1"/>
    <col min="9229" max="9229" width="5.7109375" style="216" customWidth="1"/>
    <col min="9230" max="9230" width="8.7109375" style="216" customWidth="1"/>
    <col min="9231" max="9231" width="20.7109375" style="216" customWidth="1"/>
    <col min="9232" max="9232" width="40.7109375" style="216" customWidth="1"/>
    <col min="9233" max="9472" width="9.140625" style="216"/>
    <col min="9473" max="9473" width="4.7109375" style="216" customWidth="1"/>
    <col min="9474" max="9474" width="16.28515625" style="216" customWidth="1"/>
    <col min="9475" max="9475" width="57.7109375" style="216" customWidth="1"/>
    <col min="9476" max="9476" width="8.28515625" style="216" customWidth="1"/>
    <col min="9477" max="9477" width="7.7109375" style="216" customWidth="1"/>
    <col min="9478" max="9479" width="9.5703125" style="216" customWidth="1"/>
    <col min="9480" max="9480" width="9.7109375" style="216" customWidth="1"/>
    <col min="9481" max="9481" width="18.7109375" style="216" customWidth="1"/>
    <col min="9482" max="9482" width="11.7109375" style="216" customWidth="1"/>
    <col min="9483" max="9483" width="18.7109375" style="216" customWidth="1"/>
    <col min="9484" max="9484" width="3.7109375" style="216" customWidth="1"/>
    <col min="9485" max="9485" width="5.7109375" style="216" customWidth="1"/>
    <col min="9486" max="9486" width="8.7109375" style="216" customWidth="1"/>
    <col min="9487" max="9487" width="20.7109375" style="216" customWidth="1"/>
    <col min="9488" max="9488" width="40.7109375" style="216" customWidth="1"/>
    <col min="9489" max="9728" width="9.140625" style="216"/>
    <col min="9729" max="9729" width="4.7109375" style="216" customWidth="1"/>
    <col min="9730" max="9730" width="16.28515625" style="216" customWidth="1"/>
    <col min="9731" max="9731" width="57.7109375" style="216" customWidth="1"/>
    <col min="9732" max="9732" width="8.28515625" style="216" customWidth="1"/>
    <col min="9733" max="9733" width="7.7109375" style="216" customWidth="1"/>
    <col min="9734" max="9735" width="9.5703125" style="216" customWidth="1"/>
    <col min="9736" max="9736" width="9.7109375" style="216" customWidth="1"/>
    <col min="9737" max="9737" width="18.7109375" style="216" customWidth="1"/>
    <col min="9738" max="9738" width="11.7109375" style="216" customWidth="1"/>
    <col min="9739" max="9739" width="18.7109375" style="216" customWidth="1"/>
    <col min="9740" max="9740" width="3.7109375" style="216" customWidth="1"/>
    <col min="9741" max="9741" width="5.7109375" style="216" customWidth="1"/>
    <col min="9742" max="9742" width="8.7109375" style="216" customWidth="1"/>
    <col min="9743" max="9743" width="20.7109375" style="216" customWidth="1"/>
    <col min="9744" max="9744" width="40.7109375" style="216" customWidth="1"/>
    <col min="9745" max="9984" width="9.140625" style="216"/>
    <col min="9985" max="9985" width="4.7109375" style="216" customWidth="1"/>
    <col min="9986" max="9986" width="16.28515625" style="216" customWidth="1"/>
    <col min="9987" max="9987" width="57.7109375" style="216" customWidth="1"/>
    <col min="9988" max="9988" width="8.28515625" style="216" customWidth="1"/>
    <col min="9989" max="9989" width="7.7109375" style="216" customWidth="1"/>
    <col min="9990" max="9991" width="9.5703125" style="216" customWidth="1"/>
    <col min="9992" max="9992" width="9.7109375" style="216" customWidth="1"/>
    <col min="9993" max="9993" width="18.7109375" style="216" customWidth="1"/>
    <col min="9994" max="9994" width="11.7109375" style="216" customWidth="1"/>
    <col min="9995" max="9995" width="18.7109375" style="216" customWidth="1"/>
    <col min="9996" max="9996" width="3.7109375" style="216" customWidth="1"/>
    <col min="9997" max="9997" width="5.7109375" style="216" customWidth="1"/>
    <col min="9998" max="9998" width="8.7109375" style="216" customWidth="1"/>
    <col min="9999" max="9999" width="20.7109375" style="216" customWidth="1"/>
    <col min="10000" max="10000" width="40.7109375" style="216" customWidth="1"/>
    <col min="10001" max="10240" width="9.140625" style="216"/>
    <col min="10241" max="10241" width="4.7109375" style="216" customWidth="1"/>
    <col min="10242" max="10242" width="16.28515625" style="216" customWidth="1"/>
    <col min="10243" max="10243" width="57.7109375" style="216" customWidth="1"/>
    <col min="10244" max="10244" width="8.28515625" style="216" customWidth="1"/>
    <col min="10245" max="10245" width="7.7109375" style="216" customWidth="1"/>
    <col min="10246" max="10247" width="9.5703125" style="216" customWidth="1"/>
    <col min="10248" max="10248" width="9.7109375" style="216" customWidth="1"/>
    <col min="10249" max="10249" width="18.7109375" style="216" customWidth="1"/>
    <col min="10250" max="10250" width="11.7109375" style="216" customWidth="1"/>
    <col min="10251" max="10251" width="18.7109375" style="216" customWidth="1"/>
    <col min="10252" max="10252" width="3.7109375" style="216" customWidth="1"/>
    <col min="10253" max="10253" width="5.7109375" style="216" customWidth="1"/>
    <col min="10254" max="10254" width="8.7109375" style="216" customWidth="1"/>
    <col min="10255" max="10255" width="20.7109375" style="216" customWidth="1"/>
    <col min="10256" max="10256" width="40.7109375" style="216" customWidth="1"/>
    <col min="10257" max="10496" width="9.140625" style="216"/>
    <col min="10497" max="10497" width="4.7109375" style="216" customWidth="1"/>
    <col min="10498" max="10498" width="16.28515625" style="216" customWidth="1"/>
    <col min="10499" max="10499" width="57.7109375" style="216" customWidth="1"/>
    <col min="10500" max="10500" width="8.28515625" style="216" customWidth="1"/>
    <col min="10501" max="10501" width="7.7109375" style="216" customWidth="1"/>
    <col min="10502" max="10503" width="9.5703125" style="216" customWidth="1"/>
    <col min="10504" max="10504" width="9.7109375" style="216" customWidth="1"/>
    <col min="10505" max="10505" width="18.7109375" style="216" customWidth="1"/>
    <col min="10506" max="10506" width="11.7109375" style="216" customWidth="1"/>
    <col min="10507" max="10507" width="18.7109375" style="216" customWidth="1"/>
    <col min="10508" max="10508" width="3.7109375" style="216" customWidth="1"/>
    <col min="10509" max="10509" width="5.7109375" style="216" customWidth="1"/>
    <col min="10510" max="10510" width="8.7109375" style="216" customWidth="1"/>
    <col min="10511" max="10511" width="20.7109375" style="216" customWidth="1"/>
    <col min="10512" max="10512" width="40.7109375" style="216" customWidth="1"/>
    <col min="10513" max="10752" width="9.140625" style="216"/>
    <col min="10753" max="10753" width="4.7109375" style="216" customWidth="1"/>
    <col min="10754" max="10754" width="16.28515625" style="216" customWidth="1"/>
    <col min="10755" max="10755" width="57.7109375" style="216" customWidth="1"/>
    <col min="10756" max="10756" width="8.28515625" style="216" customWidth="1"/>
    <col min="10757" max="10757" width="7.7109375" style="216" customWidth="1"/>
    <col min="10758" max="10759" width="9.5703125" style="216" customWidth="1"/>
    <col min="10760" max="10760" width="9.7109375" style="216" customWidth="1"/>
    <col min="10761" max="10761" width="18.7109375" style="216" customWidth="1"/>
    <col min="10762" max="10762" width="11.7109375" style="216" customWidth="1"/>
    <col min="10763" max="10763" width="18.7109375" style="216" customWidth="1"/>
    <col min="10764" max="10764" width="3.7109375" style="216" customWidth="1"/>
    <col min="10765" max="10765" width="5.7109375" style="216" customWidth="1"/>
    <col min="10766" max="10766" width="8.7109375" style="216" customWidth="1"/>
    <col min="10767" max="10767" width="20.7109375" style="216" customWidth="1"/>
    <col min="10768" max="10768" width="40.7109375" style="216" customWidth="1"/>
    <col min="10769" max="11008" width="9.140625" style="216"/>
    <col min="11009" max="11009" width="4.7109375" style="216" customWidth="1"/>
    <col min="11010" max="11010" width="16.28515625" style="216" customWidth="1"/>
    <col min="11011" max="11011" width="57.7109375" style="216" customWidth="1"/>
    <col min="11012" max="11012" width="8.28515625" style="216" customWidth="1"/>
    <col min="11013" max="11013" width="7.7109375" style="216" customWidth="1"/>
    <col min="11014" max="11015" width="9.5703125" style="216" customWidth="1"/>
    <col min="11016" max="11016" width="9.7109375" style="216" customWidth="1"/>
    <col min="11017" max="11017" width="18.7109375" style="216" customWidth="1"/>
    <col min="11018" max="11018" width="11.7109375" style="216" customWidth="1"/>
    <col min="11019" max="11019" width="18.7109375" style="216" customWidth="1"/>
    <col min="11020" max="11020" width="3.7109375" style="216" customWidth="1"/>
    <col min="11021" max="11021" width="5.7109375" style="216" customWidth="1"/>
    <col min="11022" max="11022" width="8.7109375" style="216" customWidth="1"/>
    <col min="11023" max="11023" width="20.7109375" style="216" customWidth="1"/>
    <col min="11024" max="11024" width="40.7109375" style="216" customWidth="1"/>
    <col min="11025" max="11264" width="9.140625" style="216"/>
    <col min="11265" max="11265" width="4.7109375" style="216" customWidth="1"/>
    <col min="11266" max="11266" width="16.28515625" style="216" customWidth="1"/>
    <col min="11267" max="11267" width="57.7109375" style="216" customWidth="1"/>
    <col min="11268" max="11268" width="8.28515625" style="216" customWidth="1"/>
    <col min="11269" max="11269" width="7.7109375" style="216" customWidth="1"/>
    <col min="11270" max="11271" width="9.5703125" style="216" customWidth="1"/>
    <col min="11272" max="11272" width="9.7109375" style="216" customWidth="1"/>
    <col min="11273" max="11273" width="18.7109375" style="216" customWidth="1"/>
    <col min="11274" max="11274" width="11.7109375" style="216" customWidth="1"/>
    <col min="11275" max="11275" width="18.7109375" style="216" customWidth="1"/>
    <col min="11276" max="11276" width="3.7109375" style="216" customWidth="1"/>
    <col min="11277" max="11277" width="5.7109375" style="216" customWidth="1"/>
    <col min="11278" max="11278" width="8.7109375" style="216" customWidth="1"/>
    <col min="11279" max="11279" width="20.7109375" style="216" customWidth="1"/>
    <col min="11280" max="11280" width="40.7109375" style="216" customWidth="1"/>
    <col min="11281" max="11520" width="9.140625" style="216"/>
    <col min="11521" max="11521" width="4.7109375" style="216" customWidth="1"/>
    <col min="11522" max="11522" width="16.28515625" style="216" customWidth="1"/>
    <col min="11523" max="11523" width="57.7109375" style="216" customWidth="1"/>
    <col min="11524" max="11524" width="8.28515625" style="216" customWidth="1"/>
    <col min="11525" max="11525" width="7.7109375" style="216" customWidth="1"/>
    <col min="11526" max="11527" width="9.5703125" style="216" customWidth="1"/>
    <col min="11528" max="11528" width="9.7109375" style="216" customWidth="1"/>
    <col min="11529" max="11529" width="18.7109375" style="216" customWidth="1"/>
    <col min="11530" max="11530" width="11.7109375" style="216" customWidth="1"/>
    <col min="11531" max="11531" width="18.7109375" style="216" customWidth="1"/>
    <col min="11532" max="11532" width="3.7109375" style="216" customWidth="1"/>
    <col min="11533" max="11533" width="5.7109375" style="216" customWidth="1"/>
    <col min="11534" max="11534" width="8.7109375" style="216" customWidth="1"/>
    <col min="11535" max="11535" width="20.7109375" style="216" customWidth="1"/>
    <col min="11536" max="11536" width="40.7109375" style="216" customWidth="1"/>
    <col min="11537" max="11776" width="9.140625" style="216"/>
    <col min="11777" max="11777" width="4.7109375" style="216" customWidth="1"/>
    <col min="11778" max="11778" width="16.28515625" style="216" customWidth="1"/>
    <col min="11779" max="11779" width="57.7109375" style="216" customWidth="1"/>
    <col min="11780" max="11780" width="8.28515625" style="216" customWidth="1"/>
    <col min="11781" max="11781" width="7.7109375" style="216" customWidth="1"/>
    <col min="11782" max="11783" width="9.5703125" style="216" customWidth="1"/>
    <col min="11784" max="11784" width="9.7109375" style="216" customWidth="1"/>
    <col min="11785" max="11785" width="18.7109375" style="216" customWidth="1"/>
    <col min="11786" max="11786" width="11.7109375" style="216" customWidth="1"/>
    <col min="11787" max="11787" width="18.7109375" style="216" customWidth="1"/>
    <col min="11788" max="11788" width="3.7109375" style="216" customWidth="1"/>
    <col min="11789" max="11789" width="5.7109375" style="216" customWidth="1"/>
    <col min="11790" max="11790" width="8.7109375" style="216" customWidth="1"/>
    <col min="11791" max="11791" width="20.7109375" style="216" customWidth="1"/>
    <col min="11792" max="11792" width="40.7109375" style="216" customWidth="1"/>
    <col min="11793" max="12032" width="9.140625" style="216"/>
    <col min="12033" max="12033" width="4.7109375" style="216" customWidth="1"/>
    <col min="12034" max="12034" width="16.28515625" style="216" customWidth="1"/>
    <col min="12035" max="12035" width="57.7109375" style="216" customWidth="1"/>
    <col min="12036" max="12036" width="8.28515625" style="216" customWidth="1"/>
    <col min="12037" max="12037" width="7.7109375" style="216" customWidth="1"/>
    <col min="12038" max="12039" width="9.5703125" style="216" customWidth="1"/>
    <col min="12040" max="12040" width="9.7109375" style="216" customWidth="1"/>
    <col min="12041" max="12041" width="18.7109375" style="216" customWidth="1"/>
    <col min="12042" max="12042" width="11.7109375" style="216" customWidth="1"/>
    <col min="12043" max="12043" width="18.7109375" style="216" customWidth="1"/>
    <col min="12044" max="12044" width="3.7109375" style="216" customWidth="1"/>
    <col min="12045" max="12045" width="5.7109375" style="216" customWidth="1"/>
    <col min="12046" max="12046" width="8.7109375" style="216" customWidth="1"/>
    <col min="12047" max="12047" width="20.7109375" style="216" customWidth="1"/>
    <col min="12048" max="12048" width="40.7109375" style="216" customWidth="1"/>
    <col min="12049" max="12288" width="9.140625" style="216"/>
    <col min="12289" max="12289" width="4.7109375" style="216" customWidth="1"/>
    <col min="12290" max="12290" width="16.28515625" style="216" customWidth="1"/>
    <col min="12291" max="12291" width="57.7109375" style="216" customWidth="1"/>
    <col min="12292" max="12292" width="8.28515625" style="216" customWidth="1"/>
    <col min="12293" max="12293" width="7.7109375" style="216" customWidth="1"/>
    <col min="12294" max="12295" width="9.5703125" style="216" customWidth="1"/>
    <col min="12296" max="12296" width="9.7109375" style="216" customWidth="1"/>
    <col min="12297" max="12297" width="18.7109375" style="216" customWidth="1"/>
    <col min="12298" max="12298" width="11.7109375" style="216" customWidth="1"/>
    <col min="12299" max="12299" width="18.7109375" style="216" customWidth="1"/>
    <col min="12300" max="12300" width="3.7109375" style="216" customWidth="1"/>
    <col min="12301" max="12301" width="5.7109375" style="216" customWidth="1"/>
    <col min="12302" max="12302" width="8.7109375" style="216" customWidth="1"/>
    <col min="12303" max="12303" width="20.7109375" style="216" customWidth="1"/>
    <col min="12304" max="12304" width="40.7109375" style="216" customWidth="1"/>
    <col min="12305" max="12544" width="9.140625" style="216"/>
    <col min="12545" max="12545" width="4.7109375" style="216" customWidth="1"/>
    <col min="12546" max="12546" width="16.28515625" style="216" customWidth="1"/>
    <col min="12547" max="12547" width="57.7109375" style="216" customWidth="1"/>
    <col min="12548" max="12548" width="8.28515625" style="216" customWidth="1"/>
    <col min="12549" max="12549" width="7.7109375" style="216" customWidth="1"/>
    <col min="12550" max="12551" width="9.5703125" style="216" customWidth="1"/>
    <col min="12552" max="12552" width="9.7109375" style="216" customWidth="1"/>
    <col min="12553" max="12553" width="18.7109375" style="216" customWidth="1"/>
    <col min="12554" max="12554" width="11.7109375" style="216" customWidth="1"/>
    <col min="12555" max="12555" width="18.7109375" style="216" customWidth="1"/>
    <col min="12556" max="12556" width="3.7109375" style="216" customWidth="1"/>
    <col min="12557" max="12557" width="5.7109375" style="216" customWidth="1"/>
    <col min="12558" max="12558" width="8.7109375" style="216" customWidth="1"/>
    <col min="12559" max="12559" width="20.7109375" style="216" customWidth="1"/>
    <col min="12560" max="12560" width="40.7109375" style="216" customWidth="1"/>
    <col min="12561" max="12800" width="9.140625" style="216"/>
    <col min="12801" max="12801" width="4.7109375" style="216" customWidth="1"/>
    <col min="12802" max="12802" width="16.28515625" style="216" customWidth="1"/>
    <col min="12803" max="12803" width="57.7109375" style="216" customWidth="1"/>
    <col min="12804" max="12804" width="8.28515625" style="216" customWidth="1"/>
    <col min="12805" max="12805" width="7.7109375" style="216" customWidth="1"/>
    <col min="12806" max="12807" width="9.5703125" style="216" customWidth="1"/>
    <col min="12808" max="12808" width="9.7109375" style="216" customWidth="1"/>
    <col min="12809" max="12809" width="18.7109375" style="216" customWidth="1"/>
    <col min="12810" max="12810" width="11.7109375" style="216" customWidth="1"/>
    <col min="12811" max="12811" width="18.7109375" style="216" customWidth="1"/>
    <col min="12812" max="12812" width="3.7109375" style="216" customWidth="1"/>
    <col min="12813" max="12813" width="5.7109375" style="216" customWidth="1"/>
    <col min="12814" max="12814" width="8.7109375" style="216" customWidth="1"/>
    <col min="12815" max="12815" width="20.7109375" style="216" customWidth="1"/>
    <col min="12816" max="12816" width="40.7109375" style="216" customWidth="1"/>
    <col min="12817" max="13056" width="9.140625" style="216"/>
    <col min="13057" max="13057" width="4.7109375" style="216" customWidth="1"/>
    <col min="13058" max="13058" width="16.28515625" style="216" customWidth="1"/>
    <col min="13059" max="13059" width="57.7109375" style="216" customWidth="1"/>
    <col min="13060" max="13060" width="8.28515625" style="216" customWidth="1"/>
    <col min="13061" max="13061" width="7.7109375" style="216" customWidth="1"/>
    <col min="13062" max="13063" width="9.5703125" style="216" customWidth="1"/>
    <col min="13064" max="13064" width="9.7109375" style="216" customWidth="1"/>
    <col min="13065" max="13065" width="18.7109375" style="216" customWidth="1"/>
    <col min="13066" max="13066" width="11.7109375" style="216" customWidth="1"/>
    <col min="13067" max="13067" width="18.7109375" style="216" customWidth="1"/>
    <col min="13068" max="13068" width="3.7109375" style="216" customWidth="1"/>
    <col min="13069" max="13069" width="5.7109375" style="216" customWidth="1"/>
    <col min="13070" max="13070" width="8.7109375" style="216" customWidth="1"/>
    <col min="13071" max="13071" width="20.7109375" style="216" customWidth="1"/>
    <col min="13072" max="13072" width="40.7109375" style="216" customWidth="1"/>
    <col min="13073" max="13312" width="9.140625" style="216"/>
    <col min="13313" max="13313" width="4.7109375" style="216" customWidth="1"/>
    <col min="13314" max="13314" width="16.28515625" style="216" customWidth="1"/>
    <col min="13315" max="13315" width="57.7109375" style="216" customWidth="1"/>
    <col min="13316" max="13316" width="8.28515625" style="216" customWidth="1"/>
    <col min="13317" max="13317" width="7.7109375" style="216" customWidth="1"/>
    <col min="13318" max="13319" width="9.5703125" style="216" customWidth="1"/>
    <col min="13320" max="13320" width="9.7109375" style="216" customWidth="1"/>
    <col min="13321" max="13321" width="18.7109375" style="216" customWidth="1"/>
    <col min="13322" max="13322" width="11.7109375" style="216" customWidth="1"/>
    <col min="13323" max="13323" width="18.7109375" style="216" customWidth="1"/>
    <col min="13324" max="13324" width="3.7109375" style="216" customWidth="1"/>
    <col min="13325" max="13325" width="5.7109375" style="216" customWidth="1"/>
    <col min="13326" max="13326" width="8.7109375" style="216" customWidth="1"/>
    <col min="13327" max="13327" width="20.7109375" style="216" customWidth="1"/>
    <col min="13328" max="13328" width="40.7109375" style="216" customWidth="1"/>
    <col min="13329" max="13568" width="9.140625" style="216"/>
    <col min="13569" max="13569" width="4.7109375" style="216" customWidth="1"/>
    <col min="13570" max="13570" width="16.28515625" style="216" customWidth="1"/>
    <col min="13571" max="13571" width="57.7109375" style="216" customWidth="1"/>
    <col min="13572" max="13572" width="8.28515625" style="216" customWidth="1"/>
    <col min="13573" max="13573" width="7.7109375" style="216" customWidth="1"/>
    <col min="13574" max="13575" width="9.5703125" style="216" customWidth="1"/>
    <col min="13576" max="13576" width="9.7109375" style="216" customWidth="1"/>
    <col min="13577" max="13577" width="18.7109375" style="216" customWidth="1"/>
    <col min="13578" max="13578" width="11.7109375" style="216" customWidth="1"/>
    <col min="13579" max="13579" width="18.7109375" style="216" customWidth="1"/>
    <col min="13580" max="13580" width="3.7109375" style="216" customWidth="1"/>
    <col min="13581" max="13581" width="5.7109375" style="216" customWidth="1"/>
    <col min="13582" max="13582" width="8.7109375" style="216" customWidth="1"/>
    <col min="13583" max="13583" width="20.7109375" style="216" customWidth="1"/>
    <col min="13584" max="13584" width="40.7109375" style="216" customWidth="1"/>
    <col min="13585" max="13824" width="9.140625" style="216"/>
    <col min="13825" max="13825" width="4.7109375" style="216" customWidth="1"/>
    <col min="13826" max="13826" width="16.28515625" style="216" customWidth="1"/>
    <col min="13827" max="13827" width="57.7109375" style="216" customWidth="1"/>
    <col min="13828" max="13828" width="8.28515625" style="216" customWidth="1"/>
    <col min="13829" max="13829" width="7.7109375" style="216" customWidth="1"/>
    <col min="13830" max="13831" width="9.5703125" style="216" customWidth="1"/>
    <col min="13832" max="13832" width="9.7109375" style="216" customWidth="1"/>
    <col min="13833" max="13833" width="18.7109375" style="216" customWidth="1"/>
    <col min="13834" max="13834" width="11.7109375" style="216" customWidth="1"/>
    <col min="13835" max="13835" width="18.7109375" style="216" customWidth="1"/>
    <col min="13836" max="13836" width="3.7109375" style="216" customWidth="1"/>
    <col min="13837" max="13837" width="5.7109375" style="216" customWidth="1"/>
    <col min="13838" max="13838" width="8.7109375" style="216" customWidth="1"/>
    <col min="13839" max="13839" width="20.7109375" style="216" customWidth="1"/>
    <col min="13840" max="13840" width="40.7109375" style="216" customWidth="1"/>
    <col min="13841" max="14080" width="9.140625" style="216"/>
    <col min="14081" max="14081" width="4.7109375" style="216" customWidth="1"/>
    <col min="14082" max="14082" width="16.28515625" style="216" customWidth="1"/>
    <col min="14083" max="14083" width="57.7109375" style="216" customWidth="1"/>
    <col min="14084" max="14084" width="8.28515625" style="216" customWidth="1"/>
    <col min="14085" max="14085" width="7.7109375" style="216" customWidth="1"/>
    <col min="14086" max="14087" width="9.5703125" style="216" customWidth="1"/>
    <col min="14088" max="14088" width="9.7109375" style="216" customWidth="1"/>
    <col min="14089" max="14089" width="18.7109375" style="216" customWidth="1"/>
    <col min="14090" max="14090" width="11.7109375" style="216" customWidth="1"/>
    <col min="14091" max="14091" width="18.7109375" style="216" customWidth="1"/>
    <col min="14092" max="14092" width="3.7109375" style="216" customWidth="1"/>
    <col min="14093" max="14093" width="5.7109375" style="216" customWidth="1"/>
    <col min="14094" max="14094" width="8.7109375" style="216" customWidth="1"/>
    <col min="14095" max="14095" width="20.7109375" style="216" customWidth="1"/>
    <col min="14096" max="14096" width="40.7109375" style="216" customWidth="1"/>
    <col min="14097" max="14336" width="9.140625" style="216"/>
    <col min="14337" max="14337" width="4.7109375" style="216" customWidth="1"/>
    <col min="14338" max="14338" width="16.28515625" style="216" customWidth="1"/>
    <col min="14339" max="14339" width="57.7109375" style="216" customWidth="1"/>
    <col min="14340" max="14340" width="8.28515625" style="216" customWidth="1"/>
    <col min="14341" max="14341" width="7.7109375" style="216" customWidth="1"/>
    <col min="14342" max="14343" width="9.5703125" style="216" customWidth="1"/>
    <col min="14344" max="14344" width="9.7109375" style="216" customWidth="1"/>
    <col min="14345" max="14345" width="18.7109375" style="216" customWidth="1"/>
    <col min="14346" max="14346" width="11.7109375" style="216" customWidth="1"/>
    <col min="14347" max="14347" width="18.7109375" style="216" customWidth="1"/>
    <col min="14348" max="14348" width="3.7109375" style="216" customWidth="1"/>
    <col min="14349" max="14349" width="5.7109375" style="216" customWidth="1"/>
    <col min="14350" max="14350" width="8.7109375" style="216" customWidth="1"/>
    <col min="14351" max="14351" width="20.7109375" style="216" customWidth="1"/>
    <col min="14352" max="14352" width="40.7109375" style="216" customWidth="1"/>
    <col min="14353" max="14592" width="9.140625" style="216"/>
    <col min="14593" max="14593" width="4.7109375" style="216" customWidth="1"/>
    <col min="14594" max="14594" width="16.28515625" style="216" customWidth="1"/>
    <col min="14595" max="14595" width="57.7109375" style="216" customWidth="1"/>
    <col min="14596" max="14596" width="8.28515625" style="216" customWidth="1"/>
    <col min="14597" max="14597" width="7.7109375" style="216" customWidth="1"/>
    <col min="14598" max="14599" width="9.5703125" style="216" customWidth="1"/>
    <col min="14600" max="14600" width="9.7109375" style="216" customWidth="1"/>
    <col min="14601" max="14601" width="18.7109375" style="216" customWidth="1"/>
    <col min="14602" max="14602" width="11.7109375" style="216" customWidth="1"/>
    <col min="14603" max="14603" width="18.7109375" style="216" customWidth="1"/>
    <col min="14604" max="14604" width="3.7109375" style="216" customWidth="1"/>
    <col min="14605" max="14605" width="5.7109375" style="216" customWidth="1"/>
    <col min="14606" max="14606" width="8.7109375" style="216" customWidth="1"/>
    <col min="14607" max="14607" width="20.7109375" style="216" customWidth="1"/>
    <col min="14608" max="14608" width="40.7109375" style="216" customWidth="1"/>
    <col min="14609" max="14848" width="9.140625" style="216"/>
    <col min="14849" max="14849" width="4.7109375" style="216" customWidth="1"/>
    <col min="14850" max="14850" width="16.28515625" style="216" customWidth="1"/>
    <col min="14851" max="14851" width="57.7109375" style="216" customWidth="1"/>
    <col min="14852" max="14852" width="8.28515625" style="216" customWidth="1"/>
    <col min="14853" max="14853" width="7.7109375" style="216" customWidth="1"/>
    <col min="14854" max="14855" width="9.5703125" style="216" customWidth="1"/>
    <col min="14856" max="14856" width="9.7109375" style="216" customWidth="1"/>
    <col min="14857" max="14857" width="18.7109375" style="216" customWidth="1"/>
    <col min="14858" max="14858" width="11.7109375" style="216" customWidth="1"/>
    <col min="14859" max="14859" width="18.7109375" style="216" customWidth="1"/>
    <col min="14860" max="14860" width="3.7109375" style="216" customWidth="1"/>
    <col min="14861" max="14861" width="5.7109375" style="216" customWidth="1"/>
    <col min="14862" max="14862" width="8.7109375" style="216" customWidth="1"/>
    <col min="14863" max="14863" width="20.7109375" style="216" customWidth="1"/>
    <col min="14864" max="14864" width="40.7109375" style="216" customWidth="1"/>
    <col min="14865" max="15104" width="9.140625" style="216"/>
    <col min="15105" max="15105" width="4.7109375" style="216" customWidth="1"/>
    <col min="15106" max="15106" width="16.28515625" style="216" customWidth="1"/>
    <col min="15107" max="15107" width="57.7109375" style="216" customWidth="1"/>
    <col min="15108" max="15108" width="8.28515625" style="216" customWidth="1"/>
    <col min="15109" max="15109" width="7.7109375" style="216" customWidth="1"/>
    <col min="15110" max="15111" width="9.5703125" style="216" customWidth="1"/>
    <col min="15112" max="15112" width="9.7109375" style="216" customWidth="1"/>
    <col min="15113" max="15113" width="18.7109375" style="216" customWidth="1"/>
    <col min="15114" max="15114" width="11.7109375" style="216" customWidth="1"/>
    <col min="15115" max="15115" width="18.7109375" style="216" customWidth="1"/>
    <col min="15116" max="15116" width="3.7109375" style="216" customWidth="1"/>
    <col min="15117" max="15117" width="5.7109375" style="216" customWidth="1"/>
    <col min="15118" max="15118" width="8.7109375" style="216" customWidth="1"/>
    <col min="15119" max="15119" width="20.7109375" style="216" customWidth="1"/>
    <col min="15120" max="15120" width="40.7109375" style="216" customWidth="1"/>
    <col min="15121" max="15360" width="9.140625" style="216"/>
    <col min="15361" max="15361" width="4.7109375" style="216" customWidth="1"/>
    <col min="15362" max="15362" width="16.28515625" style="216" customWidth="1"/>
    <col min="15363" max="15363" width="57.7109375" style="216" customWidth="1"/>
    <col min="15364" max="15364" width="8.28515625" style="216" customWidth="1"/>
    <col min="15365" max="15365" width="7.7109375" style="216" customWidth="1"/>
    <col min="15366" max="15367" width="9.5703125" style="216" customWidth="1"/>
    <col min="15368" max="15368" width="9.7109375" style="216" customWidth="1"/>
    <col min="15369" max="15369" width="18.7109375" style="216" customWidth="1"/>
    <col min="15370" max="15370" width="11.7109375" style="216" customWidth="1"/>
    <col min="15371" max="15371" width="18.7109375" style="216" customWidth="1"/>
    <col min="15372" max="15372" width="3.7109375" style="216" customWidth="1"/>
    <col min="15373" max="15373" width="5.7109375" style="216" customWidth="1"/>
    <col min="15374" max="15374" width="8.7109375" style="216" customWidth="1"/>
    <col min="15375" max="15375" width="20.7109375" style="216" customWidth="1"/>
    <col min="15376" max="15376" width="40.7109375" style="216" customWidth="1"/>
    <col min="15377" max="15616" width="9.140625" style="216"/>
    <col min="15617" max="15617" width="4.7109375" style="216" customWidth="1"/>
    <col min="15618" max="15618" width="16.28515625" style="216" customWidth="1"/>
    <col min="15619" max="15619" width="57.7109375" style="216" customWidth="1"/>
    <col min="15620" max="15620" width="8.28515625" style="216" customWidth="1"/>
    <col min="15621" max="15621" width="7.7109375" style="216" customWidth="1"/>
    <col min="15622" max="15623" width="9.5703125" style="216" customWidth="1"/>
    <col min="15624" max="15624" width="9.7109375" style="216" customWidth="1"/>
    <col min="15625" max="15625" width="18.7109375" style="216" customWidth="1"/>
    <col min="15626" max="15626" width="11.7109375" style="216" customWidth="1"/>
    <col min="15627" max="15627" width="18.7109375" style="216" customWidth="1"/>
    <col min="15628" max="15628" width="3.7109375" style="216" customWidth="1"/>
    <col min="15629" max="15629" width="5.7109375" style="216" customWidth="1"/>
    <col min="15630" max="15630" width="8.7109375" style="216" customWidth="1"/>
    <col min="15631" max="15631" width="20.7109375" style="216" customWidth="1"/>
    <col min="15632" max="15632" width="40.7109375" style="216" customWidth="1"/>
    <col min="15633" max="15872" width="9.140625" style="216"/>
    <col min="15873" max="15873" width="4.7109375" style="216" customWidth="1"/>
    <col min="15874" max="15874" width="16.28515625" style="216" customWidth="1"/>
    <col min="15875" max="15875" width="57.7109375" style="216" customWidth="1"/>
    <col min="15876" max="15876" width="8.28515625" style="216" customWidth="1"/>
    <col min="15877" max="15877" width="7.7109375" style="216" customWidth="1"/>
    <col min="15878" max="15879" width="9.5703125" style="216" customWidth="1"/>
    <col min="15880" max="15880" width="9.7109375" style="216" customWidth="1"/>
    <col min="15881" max="15881" width="18.7109375" style="216" customWidth="1"/>
    <col min="15882" max="15882" width="11.7109375" style="216" customWidth="1"/>
    <col min="15883" max="15883" width="18.7109375" style="216" customWidth="1"/>
    <col min="15884" max="15884" width="3.7109375" style="216" customWidth="1"/>
    <col min="15885" max="15885" width="5.7109375" style="216" customWidth="1"/>
    <col min="15886" max="15886" width="8.7109375" style="216" customWidth="1"/>
    <col min="15887" max="15887" width="20.7109375" style="216" customWidth="1"/>
    <col min="15888" max="15888" width="40.7109375" style="216" customWidth="1"/>
    <col min="15889" max="16128" width="9.140625" style="216"/>
    <col min="16129" max="16129" width="4.7109375" style="216" customWidth="1"/>
    <col min="16130" max="16130" width="16.28515625" style="216" customWidth="1"/>
    <col min="16131" max="16131" width="57.7109375" style="216" customWidth="1"/>
    <col min="16132" max="16132" width="8.28515625" style="216" customWidth="1"/>
    <col min="16133" max="16133" width="7.7109375" style="216" customWidth="1"/>
    <col min="16134" max="16135" width="9.5703125" style="216" customWidth="1"/>
    <col min="16136" max="16136" width="9.7109375" style="216" customWidth="1"/>
    <col min="16137" max="16137" width="18.7109375" style="216" customWidth="1"/>
    <col min="16138" max="16138" width="11.7109375" style="216" customWidth="1"/>
    <col min="16139" max="16139" width="18.7109375" style="216" customWidth="1"/>
    <col min="16140" max="16140" width="3.7109375" style="216" customWidth="1"/>
    <col min="16141" max="16141" width="5.7109375" style="216" customWidth="1"/>
    <col min="16142" max="16142" width="8.7109375" style="216" customWidth="1"/>
    <col min="16143" max="16143" width="20.7109375" style="216" customWidth="1"/>
    <col min="16144" max="16144" width="40.7109375" style="216" customWidth="1"/>
    <col min="16145" max="16384" width="9.140625" style="216"/>
  </cols>
  <sheetData>
    <row r="1" spans="1:16" ht="20.25" thickTop="1" thickBot="1" x14ac:dyDescent="0.3">
      <c r="A1" s="215" t="s">
        <v>173</v>
      </c>
      <c r="H1" s="217" t="s">
        <v>9</v>
      </c>
      <c r="I1" s="363" t="s">
        <v>0</v>
      </c>
      <c r="J1" s="364"/>
      <c r="K1" s="296">
        <f>ROUND((SUM(I11:I29)+SUM(K11:K29))/2,0)</f>
        <v>0</v>
      </c>
      <c r="N1" s="218" t="s">
        <v>174</v>
      </c>
      <c r="O1" s="218">
        <v>1</v>
      </c>
      <c r="P1" s="218">
        <f>K1/O1</f>
        <v>0</v>
      </c>
    </row>
    <row r="2" spans="1:16" ht="27" thickTop="1" thickBot="1" x14ac:dyDescent="0.3">
      <c r="C2" s="219" t="s">
        <v>175</v>
      </c>
      <c r="K2" s="220" t="s">
        <v>49</v>
      </c>
      <c r="N2" s="220" t="s">
        <v>176</v>
      </c>
      <c r="O2" s="220" t="s">
        <v>177</v>
      </c>
      <c r="P2" s="220" t="s">
        <v>178</v>
      </c>
    </row>
    <row r="3" spans="1:16" ht="25.5" x14ac:dyDescent="0.25">
      <c r="A3" s="365" t="s">
        <v>1</v>
      </c>
      <c r="B3" s="366"/>
      <c r="C3" s="221" t="s">
        <v>179</v>
      </c>
      <c r="I3" s="222" t="s">
        <v>11</v>
      </c>
      <c r="J3" s="221" t="s">
        <v>180</v>
      </c>
    </row>
    <row r="4" spans="1:16" ht="51" x14ac:dyDescent="0.25">
      <c r="A4" s="365" t="s">
        <v>181</v>
      </c>
      <c r="B4" s="366"/>
      <c r="C4" s="221" t="s">
        <v>279</v>
      </c>
      <c r="D4" s="222" t="s">
        <v>182</v>
      </c>
      <c r="E4" s="221" t="s">
        <v>174</v>
      </c>
      <c r="I4" s="222" t="s">
        <v>183</v>
      </c>
      <c r="J4" s="221" t="s">
        <v>184</v>
      </c>
    </row>
    <row r="5" spans="1:16" x14ac:dyDescent="0.25">
      <c r="A5" s="365" t="s">
        <v>2</v>
      </c>
      <c r="B5" s="366"/>
      <c r="C5" s="221" t="s">
        <v>174</v>
      </c>
      <c r="I5" s="222" t="s">
        <v>13</v>
      </c>
      <c r="J5" s="221" t="s">
        <v>174</v>
      </c>
    </row>
    <row r="6" spans="1:16" x14ac:dyDescent="0.25">
      <c r="A6" s="367" t="s">
        <v>185</v>
      </c>
      <c r="B6" s="367" t="s">
        <v>186</v>
      </c>
      <c r="C6" s="367" t="s">
        <v>24</v>
      </c>
      <c r="D6" s="367" t="s">
        <v>187</v>
      </c>
      <c r="E6" s="367" t="s">
        <v>188</v>
      </c>
      <c r="F6" s="367" t="s">
        <v>189</v>
      </c>
      <c r="G6" s="367" t="s">
        <v>190</v>
      </c>
      <c r="H6" s="367" t="s">
        <v>191</v>
      </c>
      <c r="I6" s="367"/>
      <c r="J6" s="367"/>
      <c r="K6" s="367"/>
      <c r="L6" s="367"/>
      <c r="M6" s="368" t="s">
        <v>192</v>
      </c>
      <c r="N6" s="368" t="s">
        <v>193</v>
      </c>
      <c r="O6" s="367" t="s">
        <v>194</v>
      </c>
      <c r="P6" s="367" t="s">
        <v>195</v>
      </c>
    </row>
    <row r="7" spans="1:16" x14ac:dyDescent="0.25">
      <c r="A7" s="367"/>
      <c r="B7" s="367"/>
      <c r="C7" s="367"/>
      <c r="D7" s="367"/>
      <c r="E7" s="367"/>
      <c r="F7" s="367"/>
      <c r="G7" s="367"/>
      <c r="H7" s="367" t="s">
        <v>196</v>
      </c>
      <c r="I7" s="367"/>
      <c r="J7" s="367" t="s">
        <v>197</v>
      </c>
      <c r="K7" s="367"/>
      <c r="L7" s="367"/>
      <c r="M7" s="367"/>
      <c r="N7" s="367"/>
      <c r="O7" s="367"/>
      <c r="P7" s="367"/>
    </row>
    <row r="8" spans="1:16" ht="24" x14ac:dyDescent="0.25">
      <c r="A8" s="367"/>
      <c r="B8" s="367"/>
      <c r="C8" s="367"/>
      <c r="D8" s="367"/>
      <c r="E8" s="367"/>
      <c r="F8" s="367"/>
      <c r="G8" s="367"/>
      <c r="H8" s="223" t="s">
        <v>198</v>
      </c>
      <c r="I8" s="223" t="s">
        <v>199</v>
      </c>
      <c r="J8" s="223" t="s">
        <v>198</v>
      </c>
      <c r="K8" s="223" t="s">
        <v>199</v>
      </c>
      <c r="L8" s="367"/>
      <c r="M8" s="367"/>
      <c r="N8" s="367"/>
      <c r="O8" s="367"/>
      <c r="P8" s="367"/>
    </row>
    <row r="9" spans="1:16" x14ac:dyDescent="0.25">
      <c r="A9" s="223"/>
      <c r="B9" s="223" t="s">
        <v>125</v>
      </c>
      <c r="C9" s="223" t="s">
        <v>31</v>
      </c>
      <c r="D9" s="223" t="s">
        <v>34</v>
      </c>
      <c r="E9" s="223" t="s">
        <v>200</v>
      </c>
      <c r="F9" s="223" t="s">
        <v>37</v>
      </c>
      <c r="G9" s="223" t="s">
        <v>201</v>
      </c>
      <c r="H9" s="223" t="s">
        <v>202</v>
      </c>
      <c r="I9" s="223" t="s">
        <v>40</v>
      </c>
      <c r="J9" s="223" t="s">
        <v>42</v>
      </c>
      <c r="K9" s="223" t="s">
        <v>203</v>
      </c>
      <c r="L9" s="223"/>
      <c r="M9" s="223" t="s">
        <v>204</v>
      </c>
      <c r="N9" s="223" t="s">
        <v>205</v>
      </c>
      <c r="O9" s="223" t="s">
        <v>206</v>
      </c>
      <c r="P9" s="223" t="s">
        <v>207</v>
      </c>
    </row>
    <row r="10" spans="1:16" x14ac:dyDescent="0.25">
      <c r="A10" s="224"/>
      <c r="B10" s="224" t="s">
        <v>208</v>
      </c>
      <c r="C10" s="224" t="s">
        <v>209</v>
      </c>
      <c r="D10" s="224"/>
      <c r="E10" s="224"/>
      <c r="F10" s="224"/>
      <c r="G10" s="224"/>
      <c r="H10" s="224"/>
      <c r="I10" s="224"/>
      <c r="J10" s="224"/>
      <c r="K10" s="224"/>
      <c r="L10" s="224"/>
      <c r="M10" s="224" t="s">
        <v>29</v>
      </c>
      <c r="N10" s="224"/>
      <c r="O10" s="224"/>
      <c r="P10" s="224"/>
    </row>
    <row r="11" spans="1:16" ht="45" x14ac:dyDescent="0.25">
      <c r="A11" s="225">
        <v>1</v>
      </c>
      <c r="B11" s="226" t="s">
        <v>210</v>
      </c>
      <c r="C11" s="226" t="s">
        <v>211</v>
      </c>
      <c r="D11" s="226" t="s">
        <v>212</v>
      </c>
      <c r="E11" s="227">
        <v>24</v>
      </c>
      <c r="F11" s="228">
        <v>0</v>
      </c>
      <c r="G11" s="228">
        <f>ROUND(E11*F11,6)</f>
        <v>0</v>
      </c>
      <c r="H11" s="229"/>
      <c r="I11" s="229">
        <v>0</v>
      </c>
      <c r="J11" s="229"/>
      <c r="K11" s="229">
        <f>ROUND(E11*J11,2)</f>
        <v>0</v>
      </c>
      <c r="L11" s="226"/>
      <c r="M11" s="226" t="s">
        <v>213</v>
      </c>
      <c r="N11" s="226" t="s">
        <v>214</v>
      </c>
      <c r="O11" s="226" t="s">
        <v>215</v>
      </c>
      <c r="P11" s="226" t="s">
        <v>280</v>
      </c>
    </row>
    <row r="12" spans="1:16" x14ac:dyDescent="0.25">
      <c r="A12" s="230"/>
      <c r="B12" s="231" t="s">
        <v>217</v>
      </c>
      <c r="C12" s="230" t="s">
        <v>218</v>
      </c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</row>
    <row r="13" spans="1:16" x14ac:dyDescent="0.25">
      <c r="A13" s="224"/>
      <c r="B13" s="224" t="s">
        <v>219</v>
      </c>
      <c r="C13" s="224" t="s">
        <v>209</v>
      </c>
      <c r="D13" s="224"/>
      <c r="E13" s="224"/>
      <c r="F13" s="224"/>
      <c r="G13" s="232">
        <f>SUM(G11:G12)</f>
        <v>0</v>
      </c>
      <c r="H13" s="224"/>
      <c r="I13" s="224">
        <f>SUM(I11:I12)</f>
        <v>0</v>
      </c>
      <c r="J13" s="224"/>
      <c r="K13" s="224">
        <f>SUM(K11:K12)</f>
        <v>0</v>
      </c>
      <c r="L13" s="224"/>
      <c r="M13" s="224"/>
      <c r="N13" s="224"/>
      <c r="O13" s="224"/>
      <c r="P13" s="224"/>
    </row>
    <row r="15" spans="1:16" x14ac:dyDescent="0.25">
      <c r="A15" s="224"/>
      <c r="B15" s="224" t="s">
        <v>125</v>
      </c>
      <c r="C15" s="224" t="s">
        <v>220</v>
      </c>
      <c r="D15" s="224"/>
      <c r="E15" s="224"/>
      <c r="F15" s="224"/>
      <c r="G15" s="224"/>
      <c r="H15" s="224"/>
      <c r="I15" s="224"/>
      <c r="J15" s="224"/>
      <c r="K15" s="224"/>
      <c r="L15" s="224"/>
      <c r="M15" s="224" t="s">
        <v>29</v>
      </c>
      <c r="N15" s="224"/>
      <c r="O15" s="224"/>
      <c r="P15" s="224"/>
    </row>
    <row r="16" spans="1:16" ht="58.5" customHeight="1" x14ac:dyDescent="0.25">
      <c r="A16" s="225">
        <v>2</v>
      </c>
      <c r="B16" s="226" t="s">
        <v>227</v>
      </c>
      <c r="C16" s="226" t="s">
        <v>228</v>
      </c>
      <c r="D16" s="226" t="s">
        <v>223</v>
      </c>
      <c r="E16" s="227">
        <v>12</v>
      </c>
      <c r="F16" s="228">
        <v>0</v>
      </c>
      <c r="G16" s="228">
        <f>ROUND(E16*F16,6)</f>
        <v>0</v>
      </c>
      <c r="H16" s="229"/>
      <c r="I16" s="229">
        <v>0</v>
      </c>
      <c r="J16" s="229"/>
      <c r="K16" s="229">
        <f>ROUND(E16*J16,2)</f>
        <v>0</v>
      </c>
      <c r="L16" s="226"/>
      <c r="M16" s="226" t="s">
        <v>213</v>
      </c>
      <c r="N16" s="226" t="s">
        <v>214</v>
      </c>
      <c r="O16" s="226" t="s">
        <v>229</v>
      </c>
      <c r="P16" s="226" t="s">
        <v>281</v>
      </c>
    </row>
    <row r="17" spans="1:16" x14ac:dyDescent="0.25">
      <c r="A17" s="230"/>
      <c r="B17" s="231" t="s">
        <v>217</v>
      </c>
      <c r="C17" s="230" t="s">
        <v>282</v>
      </c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</row>
    <row r="18" spans="1:16" x14ac:dyDescent="0.25">
      <c r="A18" s="224"/>
      <c r="B18" s="224" t="s">
        <v>30</v>
      </c>
      <c r="C18" s="224" t="s">
        <v>220</v>
      </c>
      <c r="D18" s="224"/>
      <c r="E18" s="224"/>
      <c r="F18" s="224"/>
      <c r="G18" s="232">
        <f>SUM(G16:G17)</f>
        <v>0</v>
      </c>
      <c r="H18" s="224"/>
      <c r="I18" s="224">
        <f>SUM(I16:I17)</f>
        <v>0</v>
      </c>
      <c r="J18" s="224"/>
      <c r="K18" s="224">
        <f>SUM(K16:K17)</f>
        <v>0</v>
      </c>
      <c r="L18" s="224"/>
      <c r="M18" s="224"/>
      <c r="N18" s="224"/>
      <c r="O18" s="224"/>
      <c r="P18" s="224"/>
    </row>
    <row r="20" spans="1:16" x14ac:dyDescent="0.25">
      <c r="A20" s="224"/>
      <c r="B20" s="224" t="s">
        <v>201</v>
      </c>
      <c r="C20" s="224" t="s">
        <v>257</v>
      </c>
      <c r="D20" s="224"/>
      <c r="E20" s="224"/>
      <c r="F20" s="224"/>
      <c r="G20" s="224"/>
      <c r="H20" s="224"/>
      <c r="I20" s="224"/>
      <c r="J20" s="224"/>
      <c r="K20" s="224"/>
      <c r="L20" s="224"/>
      <c r="M20" s="224" t="s">
        <v>29</v>
      </c>
      <c r="N20" s="224"/>
      <c r="O20" s="224"/>
      <c r="P20" s="224"/>
    </row>
    <row r="21" spans="1:16" ht="53.25" customHeight="1" x14ac:dyDescent="0.25">
      <c r="A21" s="225">
        <v>3</v>
      </c>
      <c r="B21" s="226" t="s">
        <v>258</v>
      </c>
      <c r="C21" s="226" t="s">
        <v>259</v>
      </c>
      <c r="D21" s="226" t="s">
        <v>246</v>
      </c>
      <c r="E21" s="227">
        <v>20</v>
      </c>
      <c r="F21" s="228">
        <v>0</v>
      </c>
      <c r="G21" s="228">
        <f>ROUND(E21*F21,6)</f>
        <v>0</v>
      </c>
      <c r="H21" s="229"/>
      <c r="I21" s="229">
        <v>0</v>
      </c>
      <c r="J21" s="229"/>
      <c r="K21" s="229">
        <f>ROUND(E21*J21,2)</f>
        <v>0</v>
      </c>
      <c r="L21" s="226"/>
      <c r="M21" s="226" t="s">
        <v>213</v>
      </c>
      <c r="N21" s="226" t="s">
        <v>214</v>
      </c>
      <c r="O21" s="226" t="s">
        <v>260</v>
      </c>
      <c r="P21" s="226" t="s">
        <v>283</v>
      </c>
    </row>
    <row r="22" spans="1:16" ht="33.75" x14ac:dyDescent="0.25">
      <c r="A22" s="230"/>
      <c r="B22" s="231" t="s">
        <v>217</v>
      </c>
      <c r="C22" s="230" t="s">
        <v>262</v>
      </c>
      <c r="D22" s="230"/>
      <c r="E22" s="230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</row>
    <row r="23" spans="1:16" x14ac:dyDescent="0.25">
      <c r="A23" s="224"/>
      <c r="B23" s="224" t="s">
        <v>263</v>
      </c>
      <c r="C23" s="224" t="s">
        <v>257</v>
      </c>
      <c r="D23" s="224"/>
      <c r="E23" s="224"/>
      <c r="F23" s="224"/>
      <c r="G23" s="232">
        <f>SUM(G21:G22)</f>
        <v>0</v>
      </c>
      <c r="H23" s="224"/>
      <c r="I23" s="224">
        <f>SUM(I21:I22)</f>
        <v>0</v>
      </c>
      <c r="J23" s="224"/>
      <c r="K23" s="224">
        <f>SUM(K21:K22)</f>
        <v>0</v>
      </c>
      <c r="L23" s="224"/>
      <c r="M23" s="224"/>
      <c r="N23" s="224"/>
      <c r="O23" s="224"/>
      <c r="P23" s="224"/>
    </row>
    <row r="25" spans="1:16" x14ac:dyDescent="0.25">
      <c r="A25" s="224"/>
      <c r="B25" s="224" t="s">
        <v>42</v>
      </c>
      <c r="C25" s="224" t="s">
        <v>232</v>
      </c>
      <c r="D25" s="224"/>
      <c r="E25" s="224"/>
      <c r="F25" s="224"/>
      <c r="G25" s="224"/>
      <c r="H25" s="224"/>
      <c r="I25" s="224"/>
      <c r="J25" s="224"/>
      <c r="K25" s="224"/>
      <c r="L25" s="224"/>
      <c r="M25" s="224" t="s">
        <v>29</v>
      </c>
      <c r="N25" s="224"/>
      <c r="O25" s="224"/>
      <c r="P25" s="224"/>
    </row>
    <row r="26" spans="1:16" ht="45" x14ac:dyDescent="0.25">
      <c r="A26" s="225">
        <v>4</v>
      </c>
      <c r="B26" s="226" t="s">
        <v>244</v>
      </c>
      <c r="C26" s="226" t="s">
        <v>245</v>
      </c>
      <c r="D26" s="226" t="s">
        <v>246</v>
      </c>
      <c r="E26" s="227">
        <v>40</v>
      </c>
      <c r="F26" s="228">
        <v>0</v>
      </c>
      <c r="G26" s="228">
        <f>ROUND(E26*F26,6)</f>
        <v>0</v>
      </c>
      <c r="H26" s="229"/>
      <c r="I26" s="229">
        <v>0</v>
      </c>
      <c r="J26" s="229"/>
      <c r="K26" s="229">
        <f>ROUND(E26*J26,2)</f>
        <v>0</v>
      </c>
      <c r="L26" s="226"/>
      <c r="M26" s="226" t="s">
        <v>213</v>
      </c>
      <c r="N26" s="226" t="s">
        <v>214</v>
      </c>
      <c r="O26" s="226" t="s">
        <v>247</v>
      </c>
      <c r="P26" s="226" t="s">
        <v>284</v>
      </c>
    </row>
    <row r="27" spans="1:16" x14ac:dyDescent="0.25">
      <c r="A27" s="230"/>
      <c r="B27" s="231" t="s">
        <v>217</v>
      </c>
      <c r="C27" s="230" t="s">
        <v>285</v>
      </c>
      <c r="D27" s="230"/>
      <c r="E27" s="230"/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</row>
    <row r="28" spans="1:16" x14ac:dyDescent="0.25">
      <c r="A28" s="224"/>
      <c r="B28" s="224" t="s">
        <v>41</v>
      </c>
      <c r="C28" s="224" t="s">
        <v>232</v>
      </c>
      <c r="D28" s="224"/>
      <c r="E28" s="224"/>
      <c r="F28" s="224"/>
      <c r="G28" s="232">
        <f>SUM(G26:G27)</f>
        <v>0</v>
      </c>
      <c r="H28" s="224"/>
      <c r="I28" s="224">
        <f>SUM(I26:I27)</f>
        <v>0</v>
      </c>
      <c r="J28" s="224"/>
      <c r="K28" s="224">
        <f>SUM(K26:K27)</f>
        <v>0</v>
      </c>
      <c r="L28" s="224"/>
      <c r="M28" s="224"/>
      <c r="N28" s="224"/>
      <c r="O28" s="224"/>
      <c r="P28" s="224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>
      <selection activeCell="H11" sqref="H11:H21"/>
    </sheetView>
  </sheetViews>
  <sheetFormatPr defaultRowHeight="15" x14ac:dyDescent="0.25"/>
  <cols>
    <col min="1" max="1" width="4.7109375" style="216" customWidth="1"/>
    <col min="2" max="2" width="16.28515625" style="216" customWidth="1"/>
    <col min="3" max="3" width="57.7109375" style="216" customWidth="1"/>
    <col min="4" max="4" width="8.28515625" style="216" customWidth="1"/>
    <col min="5" max="5" width="7.7109375" style="216" customWidth="1"/>
    <col min="6" max="7" width="9.5703125" style="216" customWidth="1"/>
    <col min="8" max="8" width="9.7109375" style="216" customWidth="1"/>
    <col min="9" max="9" width="18.7109375" style="216" customWidth="1"/>
    <col min="10" max="10" width="11.7109375" style="216" customWidth="1"/>
    <col min="11" max="11" width="18.7109375" style="216" customWidth="1"/>
    <col min="12" max="12" width="3.7109375" style="216" customWidth="1"/>
    <col min="13" max="13" width="5.7109375" style="216" customWidth="1"/>
    <col min="14" max="14" width="8.7109375" style="216" customWidth="1"/>
    <col min="15" max="15" width="20.7109375" style="216" customWidth="1"/>
    <col min="16" max="16" width="40.7109375" style="216" customWidth="1"/>
    <col min="17" max="256" width="9.140625" style="216"/>
    <col min="257" max="257" width="4.7109375" style="216" customWidth="1"/>
    <col min="258" max="258" width="16.28515625" style="216" customWidth="1"/>
    <col min="259" max="259" width="57.7109375" style="216" customWidth="1"/>
    <col min="260" max="260" width="8.28515625" style="216" customWidth="1"/>
    <col min="261" max="261" width="7.7109375" style="216" customWidth="1"/>
    <col min="262" max="263" width="9.5703125" style="216" customWidth="1"/>
    <col min="264" max="264" width="9.7109375" style="216" customWidth="1"/>
    <col min="265" max="265" width="18.7109375" style="216" customWidth="1"/>
    <col min="266" max="266" width="11.7109375" style="216" customWidth="1"/>
    <col min="267" max="267" width="18.7109375" style="216" customWidth="1"/>
    <col min="268" max="268" width="3.7109375" style="216" customWidth="1"/>
    <col min="269" max="269" width="5.7109375" style="216" customWidth="1"/>
    <col min="270" max="270" width="8.7109375" style="216" customWidth="1"/>
    <col min="271" max="271" width="20.7109375" style="216" customWidth="1"/>
    <col min="272" max="272" width="40.7109375" style="216" customWidth="1"/>
    <col min="273" max="512" width="9.140625" style="216"/>
    <col min="513" max="513" width="4.7109375" style="216" customWidth="1"/>
    <col min="514" max="514" width="16.28515625" style="216" customWidth="1"/>
    <col min="515" max="515" width="57.7109375" style="216" customWidth="1"/>
    <col min="516" max="516" width="8.28515625" style="216" customWidth="1"/>
    <col min="517" max="517" width="7.7109375" style="216" customWidth="1"/>
    <col min="518" max="519" width="9.5703125" style="216" customWidth="1"/>
    <col min="520" max="520" width="9.7109375" style="216" customWidth="1"/>
    <col min="521" max="521" width="18.7109375" style="216" customWidth="1"/>
    <col min="522" max="522" width="11.7109375" style="216" customWidth="1"/>
    <col min="523" max="523" width="18.7109375" style="216" customWidth="1"/>
    <col min="524" max="524" width="3.7109375" style="216" customWidth="1"/>
    <col min="525" max="525" width="5.7109375" style="216" customWidth="1"/>
    <col min="526" max="526" width="8.7109375" style="216" customWidth="1"/>
    <col min="527" max="527" width="20.7109375" style="216" customWidth="1"/>
    <col min="528" max="528" width="40.7109375" style="216" customWidth="1"/>
    <col min="529" max="768" width="9.140625" style="216"/>
    <col min="769" max="769" width="4.7109375" style="216" customWidth="1"/>
    <col min="770" max="770" width="16.28515625" style="216" customWidth="1"/>
    <col min="771" max="771" width="57.7109375" style="216" customWidth="1"/>
    <col min="772" max="772" width="8.28515625" style="216" customWidth="1"/>
    <col min="773" max="773" width="7.7109375" style="216" customWidth="1"/>
    <col min="774" max="775" width="9.5703125" style="216" customWidth="1"/>
    <col min="776" max="776" width="9.7109375" style="216" customWidth="1"/>
    <col min="777" max="777" width="18.7109375" style="216" customWidth="1"/>
    <col min="778" max="778" width="11.7109375" style="216" customWidth="1"/>
    <col min="779" max="779" width="18.7109375" style="216" customWidth="1"/>
    <col min="780" max="780" width="3.7109375" style="216" customWidth="1"/>
    <col min="781" max="781" width="5.7109375" style="216" customWidth="1"/>
    <col min="782" max="782" width="8.7109375" style="216" customWidth="1"/>
    <col min="783" max="783" width="20.7109375" style="216" customWidth="1"/>
    <col min="784" max="784" width="40.7109375" style="216" customWidth="1"/>
    <col min="785" max="1024" width="9.140625" style="216"/>
    <col min="1025" max="1025" width="4.7109375" style="216" customWidth="1"/>
    <col min="1026" max="1026" width="16.28515625" style="216" customWidth="1"/>
    <col min="1027" max="1027" width="57.7109375" style="216" customWidth="1"/>
    <col min="1028" max="1028" width="8.28515625" style="216" customWidth="1"/>
    <col min="1029" max="1029" width="7.7109375" style="216" customWidth="1"/>
    <col min="1030" max="1031" width="9.5703125" style="216" customWidth="1"/>
    <col min="1032" max="1032" width="9.7109375" style="216" customWidth="1"/>
    <col min="1033" max="1033" width="18.7109375" style="216" customWidth="1"/>
    <col min="1034" max="1034" width="11.7109375" style="216" customWidth="1"/>
    <col min="1035" max="1035" width="18.7109375" style="216" customWidth="1"/>
    <col min="1036" max="1036" width="3.7109375" style="216" customWidth="1"/>
    <col min="1037" max="1037" width="5.7109375" style="216" customWidth="1"/>
    <col min="1038" max="1038" width="8.7109375" style="216" customWidth="1"/>
    <col min="1039" max="1039" width="20.7109375" style="216" customWidth="1"/>
    <col min="1040" max="1040" width="40.7109375" style="216" customWidth="1"/>
    <col min="1041" max="1280" width="9.140625" style="216"/>
    <col min="1281" max="1281" width="4.7109375" style="216" customWidth="1"/>
    <col min="1282" max="1282" width="16.28515625" style="216" customWidth="1"/>
    <col min="1283" max="1283" width="57.7109375" style="216" customWidth="1"/>
    <col min="1284" max="1284" width="8.28515625" style="216" customWidth="1"/>
    <col min="1285" max="1285" width="7.7109375" style="216" customWidth="1"/>
    <col min="1286" max="1287" width="9.5703125" style="216" customWidth="1"/>
    <col min="1288" max="1288" width="9.7109375" style="216" customWidth="1"/>
    <col min="1289" max="1289" width="18.7109375" style="216" customWidth="1"/>
    <col min="1290" max="1290" width="11.7109375" style="216" customWidth="1"/>
    <col min="1291" max="1291" width="18.7109375" style="216" customWidth="1"/>
    <col min="1292" max="1292" width="3.7109375" style="216" customWidth="1"/>
    <col min="1293" max="1293" width="5.7109375" style="216" customWidth="1"/>
    <col min="1294" max="1294" width="8.7109375" style="216" customWidth="1"/>
    <col min="1295" max="1295" width="20.7109375" style="216" customWidth="1"/>
    <col min="1296" max="1296" width="40.7109375" style="216" customWidth="1"/>
    <col min="1297" max="1536" width="9.140625" style="216"/>
    <col min="1537" max="1537" width="4.7109375" style="216" customWidth="1"/>
    <col min="1538" max="1538" width="16.28515625" style="216" customWidth="1"/>
    <col min="1539" max="1539" width="57.7109375" style="216" customWidth="1"/>
    <col min="1540" max="1540" width="8.28515625" style="216" customWidth="1"/>
    <col min="1541" max="1541" width="7.7109375" style="216" customWidth="1"/>
    <col min="1542" max="1543" width="9.5703125" style="216" customWidth="1"/>
    <col min="1544" max="1544" width="9.7109375" style="216" customWidth="1"/>
    <col min="1545" max="1545" width="18.7109375" style="216" customWidth="1"/>
    <col min="1546" max="1546" width="11.7109375" style="216" customWidth="1"/>
    <col min="1547" max="1547" width="18.7109375" style="216" customWidth="1"/>
    <col min="1548" max="1548" width="3.7109375" style="216" customWidth="1"/>
    <col min="1549" max="1549" width="5.7109375" style="216" customWidth="1"/>
    <col min="1550" max="1550" width="8.7109375" style="216" customWidth="1"/>
    <col min="1551" max="1551" width="20.7109375" style="216" customWidth="1"/>
    <col min="1552" max="1552" width="40.7109375" style="216" customWidth="1"/>
    <col min="1553" max="1792" width="9.140625" style="216"/>
    <col min="1793" max="1793" width="4.7109375" style="216" customWidth="1"/>
    <col min="1794" max="1794" width="16.28515625" style="216" customWidth="1"/>
    <col min="1795" max="1795" width="57.7109375" style="216" customWidth="1"/>
    <col min="1796" max="1796" width="8.28515625" style="216" customWidth="1"/>
    <col min="1797" max="1797" width="7.7109375" style="216" customWidth="1"/>
    <col min="1798" max="1799" width="9.5703125" style="216" customWidth="1"/>
    <col min="1800" max="1800" width="9.7109375" style="216" customWidth="1"/>
    <col min="1801" max="1801" width="18.7109375" style="216" customWidth="1"/>
    <col min="1802" max="1802" width="11.7109375" style="216" customWidth="1"/>
    <col min="1803" max="1803" width="18.7109375" style="216" customWidth="1"/>
    <col min="1804" max="1804" width="3.7109375" style="216" customWidth="1"/>
    <col min="1805" max="1805" width="5.7109375" style="216" customWidth="1"/>
    <col min="1806" max="1806" width="8.7109375" style="216" customWidth="1"/>
    <col min="1807" max="1807" width="20.7109375" style="216" customWidth="1"/>
    <col min="1808" max="1808" width="40.7109375" style="216" customWidth="1"/>
    <col min="1809" max="2048" width="9.140625" style="216"/>
    <col min="2049" max="2049" width="4.7109375" style="216" customWidth="1"/>
    <col min="2050" max="2050" width="16.28515625" style="216" customWidth="1"/>
    <col min="2051" max="2051" width="57.7109375" style="216" customWidth="1"/>
    <col min="2052" max="2052" width="8.28515625" style="216" customWidth="1"/>
    <col min="2053" max="2053" width="7.7109375" style="216" customWidth="1"/>
    <col min="2054" max="2055" width="9.5703125" style="216" customWidth="1"/>
    <col min="2056" max="2056" width="9.7109375" style="216" customWidth="1"/>
    <col min="2057" max="2057" width="18.7109375" style="216" customWidth="1"/>
    <col min="2058" max="2058" width="11.7109375" style="216" customWidth="1"/>
    <col min="2059" max="2059" width="18.7109375" style="216" customWidth="1"/>
    <col min="2060" max="2060" width="3.7109375" style="216" customWidth="1"/>
    <col min="2061" max="2061" width="5.7109375" style="216" customWidth="1"/>
    <col min="2062" max="2062" width="8.7109375" style="216" customWidth="1"/>
    <col min="2063" max="2063" width="20.7109375" style="216" customWidth="1"/>
    <col min="2064" max="2064" width="40.7109375" style="216" customWidth="1"/>
    <col min="2065" max="2304" width="9.140625" style="216"/>
    <col min="2305" max="2305" width="4.7109375" style="216" customWidth="1"/>
    <col min="2306" max="2306" width="16.28515625" style="216" customWidth="1"/>
    <col min="2307" max="2307" width="57.7109375" style="216" customWidth="1"/>
    <col min="2308" max="2308" width="8.28515625" style="216" customWidth="1"/>
    <col min="2309" max="2309" width="7.7109375" style="216" customWidth="1"/>
    <col min="2310" max="2311" width="9.5703125" style="216" customWidth="1"/>
    <col min="2312" max="2312" width="9.7109375" style="216" customWidth="1"/>
    <col min="2313" max="2313" width="18.7109375" style="216" customWidth="1"/>
    <col min="2314" max="2314" width="11.7109375" style="216" customWidth="1"/>
    <col min="2315" max="2315" width="18.7109375" style="216" customWidth="1"/>
    <col min="2316" max="2316" width="3.7109375" style="216" customWidth="1"/>
    <col min="2317" max="2317" width="5.7109375" style="216" customWidth="1"/>
    <col min="2318" max="2318" width="8.7109375" style="216" customWidth="1"/>
    <col min="2319" max="2319" width="20.7109375" style="216" customWidth="1"/>
    <col min="2320" max="2320" width="40.7109375" style="216" customWidth="1"/>
    <col min="2321" max="2560" width="9.140625" style="216"/>
    <col min="2561" max="2561" width="4.7109375" style="216" customWidth="1"/>
    <col min="2562" max="2562" width="16.28515625" style="216" customWidth="1"/>
    <col min="2563" max="2563" width="57.7109375" style="216" customWidth="1"/>
    <col min="2564" max="2564" width="8.28515625" style="216" customWidth="1"/>
    <col min="2565" max="2565" width="7.7109375" style="216" customWidth="1"/>
    <col min="2566" max="2567" width="9.5703125" style="216" customWidth="1"/>
    <col min="2568" max="2568" width="9.7109375" style="216" customWidth="1"/>
    <col min="2569" max="2569" width="18.7109375" style="216" customWidth="1"/>
    <col min="2570" max="2570" width="11.7109375" style="216" customWidth="1"/>
    <col min="2571" max="2571" width="18.7109375" style="216" customWidth="1"/>
    <col min="2572" max="2572" width="3.7109375" style="216" customWidth="1"/>
    <col min="2573" max="2573" width="5.7109375" style="216" customWidth="1"/>
    <col min="2574" max="2574" width="8.7109375" style="216" customWidth="1"/>
    <col min="2575" max="2575" width="20.7109375" style="216" customWidth="1"/>
    <col min="2576" max="2576" width="40.7109375" style="216" customWidth="1"/>
    <col min="2577" max="2816" width="9.140625" style="216"/>
    <col min="2817" max="2817" width="4.7109375" style="216" customWidth="1"/>
    <col min="2818" max="2818" width="16.28515625" style="216" customWidth="1"/>
    <col min="2819" max="2819" width="57.7109375" style="216" customWidth="1"/>
    <col min="2820" max="2820" width="8.28515625" style="216" customWidth="1"/>
    <col min="2821" max="2821" width="7.7109375" style="216" customWidth="1"/>
    <col min="2822" max="2823" width="9.5703125" style="216" customWidth="1"/>
    <col min="2824" max="2824" width="9.7109375" style="216" customWidth="1"/>
    <col min="2825" max="2825" width="18.7109375" style="216" customWidth="1"/>
    <col min="2826" max="2826" width="11.7109375" style="216" customWidth="1"/>
    <col min="2827" max="2827" width="18.7109375" style="216" customWidth="1"/>
    <col min="2828" max="2828" width="3.7109375" style="216" customWidth="1"/>
    <col min="2829" max="2829" width="5.7109375" style="216" customWidth="1"/>
    <col min="2830" max="2830" width="8.7109375" style="216" customWidth="1"/>
    <col min="2831" max="2831" width="20.7109375" style="216" customWidth="1"/>
    <col min="2832" max="2832" width="40.7109375" style="216" customWidth="1"/>
    <col min="2833" max="3072" width="9.140625" style="216"/>
    <col min="3073" max="3073" width="4.7109375" style="216" customWidth="1"/>
    <col min="3074" max="3074" width="16.28515625" style="216" customWidth="1"/>
    <col min="3075" max="3075" width="57.7109375" style="216" customWidth="1"/>
    <col min="3076" max="3076" width="8.28515625" style="216" customWidth="1"/>
    <col min="3077" max="3077" width="7.7109375" style="216" customWidth="1"/>
    <col min="3078" max="3079" width="9.5703125" style="216" customWidth="1"/>
    <col min="3080" max="3080" width="9.7109375" style="216" customWidth="1"/>
    <col min="3081" max="3081" width="18.7109375" style="216" customWidth="1"/>
    <col min="3082" max="3082" width="11.7109375" style="216" customWidth="1"/>
    <col min="3083" max="3083" width="18.7109375" style="216" customWidth="1"/>
    <col min="3084" max="3084" width="3.7109375" style="216" customWidth="1"/>
    <col min="3085" max="3085" width="5.7109375" style="216" customWidth="1"/>
    <col min="3086" max="3086" width="8.7109375" style="216" customWidth="1"/>
    <col min="3087" max="3087" width="20.7109375" style="216" customWidth="1"/>
    <col min="3088" max="3088" width="40.7109375" style="216" customWidth="1"/>
    <col min="3089" max="3328" width="9.140625" style="216"/>
    <col min="3329" max="3329" width="4.7109375" style="216" customWidth="1"/>
    <col min="3330" max="3330" width="16.28515625" style="216" customWidth="1"/>
    <col min="3331" max="3331" width="57.7109375" style="216" customWidth="1"/>
    <col min="3332" max="3332" width="8.28515625" style="216" customWidth="1"/>
    <col min="3333" max="3333" width="7.7109375" style="216" customWidth="1"/>
    <col min="3334" max="3335" width="9.5703125" style="216" customWidth="1"/>
    <col min="3336" max="3336" width="9.7109375" style="216" customWidth="1"/>
    <col min="3337" max="3337" width="18.7109375" style="216" customWidth="1"/>
    <col min="3338" max="3338" width="11.7109375" style="216" customWidth="1"/>
    <col min="3339" max="3339" width="18.7109375" style="216" customWidth="1"/>
    <col min="3340" max="3340" width="3.7109375" style="216" customWidth="1"/>
    <col min="3341" max="3341" width="5.7109375" style="216" customWidth="1"/>
    <col min="3342" max="3342" width="8.7109375" style="216" customWidth="1"/>
    <col min="3343" max="3343" width="20.7109375" style="216" customWidth="1"/>
    <col min="3344" max="3344" width="40.7109375" style="216" customWidth="1"/>
    <col min="3345" max="3584" width="9.140625" style="216"/>
    <col min="3585" max="3585" width="4.7109375" style="216" customWidth="1"/>
    <col min="3586" max="3586" width="16.28515625" style="216" customWidth="1"/>
    <col min="3587" max="3587" width="57.7109375" style="216" customWidth="1"/>
    <col min="3588" max="3588" width="8.28515625" style="216" customWidth="1"/>
    <col min="3589" max="3589" width="7.7109375" style="216" customWidth="1"/>
    <col min="3590" max="3591" width="9.5703125" style="216" customWidth="1"/>
    <col min="3592" max="3592" width="9.7109375" style="216" customWidth="1"/>
    <col min="3593" max="3593" width="18.7109375" style="216" customWidth="1"/>
    <col min="3594" max="3594" width="11.7109375" style="216" customWidth="1"/>
    <col min="3595" max="3595" width="18.7109375" style="216" customWidth="1"/>
    <col min="3596" max="3596" width="3.7109375" style="216" customWidth="1"/>
    <col min="3597" max="3597" width="5.7109375" style="216" customWidth="1"/>
    <col min="3598" max="3598" width="8.7109375" style="216" customWidth="1"/>
    <col min="3599" max="3599" width="20.7109375" style="216" customWidth="1"/>
    <col min="3600" max="3600" width="40.7109375" style="216" customWidth="1"/>
    <col min="3601" max="3840" width="9.140625" style="216"/>
    <col min="3841" max="3841" width="4.7109375" style="216" customWidth="1"/>
    <col min="3842" max="3842" width="16.28515625" style="216" customWidth="1"/>
    <col min="3843" max="3843" width="57.7109375" style="216" customWidth="1"/>
    <col min="3844" max="3844" width="8.28515625" style="216" customWidth="1"/>
    <col min="3845" max="3845" width="7.7109375" style="216" customWidth="1"/>
    <col min="3846" max="3847" width="9.5703125" style="216" customWidth="1"/>
    <col min="3848" max="3848" width="9.7109375" style="216" customWidth="1"/>
    <col min="3849" max="3849" width="18.7109375" style="216" customWidth="1"/>
    <col min="3850" max="3850" width="11.7109375" style="216" customWidth="1"/>
    <col min="3851" max="3851" width="18.7109375" style="216" customWidth="1"/>
    <col min="3852" max="3852" width="3.7109375" style="216" customWidth="1"/>
    <col min="3853" max="3853" width="5.7109375" style="216" customWidth="1"/>
    <col min="3854" max="3854" width="8.7109375" style="216" customWidth="1"/>
    <col min="3855" max="3855" width="20.7109375" style="216" customWidth="1"/>
    <col min="3856" max="3856" width="40.7109375" style="216" customWidth="1"/>
    <col min="3857" max="4096" width="9.140625" style="216"/>
    <col min="4097" max="4097" width="4.7109375" style="216" customWidth="1"/>
    <col min="4098" max="4098" width="16.28515625" style="216" customWidth="1"/>
    <col min="4099" max="4099" width="57.7109375" style="216" customWidth="1"/>
    <col min="4100" max="4100" width="8.28515625" style="216" customWidth="1"/>
    <col min="4101" max="4101" width="7.7109375" style="216" customWidth="1"/>
    <col min="4102" max="4103" width="9.5703125" style="216" customWidth="1"/>
    <col min="4104" max="4104" width="9.7109375" style="216" customWidth="1"/>
    <col min="4105" max="4105" width="18.7109375" style="216" customWidth="1"/>
    <col min="4106" max="4106" width="11.7109375" style="216" customWidth="1"/>
    <col min="4107" max="4107" width="18.7109375" style="216" customWidth="1"/>
    <col min="4108" max="4108" width="3.7109375" style="216" customWidth="1"/>
    <col min="4109" max="4109" width="5.7109375" style="216" customWidth="1"/>
    <col min="4110" max="4110" width="8.7109375" style="216" customWidth="1"/>
    <col min="4111" max="4111" width="20.7109375" style="216" customWidth="1"/>
    <col min="4112" max="4112" width="40.7109375" style="216" customWidth="1"/>
    <col min="4113" max="4352" width="9.140625" style="216"/>
    <col min="4353" max="4353" width="4.7109375" style="216" customWidth="1"/>
    <col min="4354" max="4354" width="16.28515625" style="216" customWidth="1"/>
    <col min="4355" max="4355" width="57.7109375" style="216" customWidth="1"/>
    <col min="4356" max="4356" width="8.28515625" style="216" customWidth="1"/>
    <col min="4357" max="4357" width="7.7109375" style="216" customWidth="1"/>
    <col min="4358" max="4359" width="9.5703125" style="216" customWidth="1"/>
    <col min="4360" max="4360" width="9.7109375" style="216" customWidth="1"/>
    <col min="4361" max="4361" width="18.7109375" style="216" customWidth="1"/>
    <col min="4362" max="4362" width="11.7109375" style="216" customWidth="1"/>
    <col min="4363" max="4363" width="18.7109375" style="216" customWidth="1"/>
    <col min="4364" max="4364" width="3.7109375" style="216" customWidth="1"/>
    <col min="4365" max="4365" width="5.7109375" style="216" customWidth="1"/>
    <col min="4366" max="4366" width="8.7109375" style="216" customWidth="1"/>
    <col min="4367" max="4367" width="20.7109375" style="216" customWidth="1"/>
    <col min="4368" max="4368" width="40.7109375" style="216" customWidth="1"/>
    <col min="4369" max="4608" width="9.140625" style="216"/>
    <col min="4609" max="4609" width="4.7109375" style="216" customWidth="1"/>
    <col min="4610" max="4610" width="16.28515625" style="216" customWidth="1"/>
    <col min="4611" max="4611" width="57.7109375" style="216" customWidth="1"/>
    <col min="4612" max="4612" width="8.28515625" style="216" customWidth="1"/>
    <col min="4613" max="4613" width="7.7109375" style="216" customWidth="1"/>
    <col min="4614" max="4615" width="9.5703125" style="216" customWidth="1"/>
    <col min="4616" max="4616" width="9.7109375" style="216" customWidth="1"/>
    <col min="4617" max="4617" width="18.7109375" style="216" customWidth="1"/>
    <col min="4618" max="4618" width="11.7109375" style="216" customWidth="1"/>
    <col min="4619" max="4619" width="18.7109375" style="216" customWidth="1"/>
    <col min="4620" max="4620" width="3.7109375" style="216" customWidth="1"/>
    <col min="4621" max="4621" width="5.7109375" style="216" customWidth="1"/>
    <col min="4622" max="4622" width="8.7109375" style="216" customWidth="1"/>
    <col min="4623" max="4623" width="20.7109375" style="216" customWidth="1"/>
    <col min="4624" max="4624" width="40.7109375" style="216" customWidth="1"/>
    <col min="4625" max="4864" width="9.140625" style="216"/>
    <col min="4865" max="4865" width="4.7109375" style="216" customWidth="1"/>
    <col min="4866" max="4866" width="16.28515625" style="216" customWidth="1"/>
    <col min="4867" max="4867" width="57.7109375" style="216" customWidth="1"/>
    <col min="4868" max="4868" width="8.28515625" style="216" customWidth="1"/>
    <col min="4869" max="4869" width="7.7109375" style="216" customWidth="1"/>
    <col min="4870" max="4871" width="9.5703125" style="216" customWidth="1"/>
    <col min="4872" max="4872" width="9.7109375" style="216" customWidth="1"/>
    <col min="4873" max="4873" width="18.7109375" style="216" customWidth="1"/>
    <col min="4874" max="4874" width="11.7109375" style="216" customWidth="1"/>
    <col min="4875" max="4875" width="18.7109375" style="216" customWidth="1"/>
    <col min="4876" max="4876" width="3.7109375" style="216" customWidth="1"/>
    <col min="4877" max="4877" width="5.7109375" style="216" customWidth="1"/>
    <col min="4878" max="4878" width="8.7109375" style="216" customWidth="1"/>
    <col min="4879" max="4879" width="20.7109375" style="216" customWidth="1"/>
    <col min="4880" max="4880" width="40.7109375" style="216" customWidth="1"/>
    <col min="4881" max="5120" width="9.140625" style="216"/>
    <col min="5121" max="5121" width="4.7109375" style="216" customWidth="1"/>
    <col min="5122" max="5122" width="16.28515625" style="216" customWidth="1"/>
    <col min="5123" max="5123" width="57.7109375" style="216" customWidth="1"/>
    <col min="5124" max="5124" width="8.28515625" style="216" customWidth="1"/>
    <col min="5125" max="5125" width="7.7109375" style="216" customWidth="1"/>
    <col min="5126" max="5127" width="9.5703125" style="216" customWidth="1"/>
    <col min="5128" max="5128" width="9.7109375" style="216" customWidth="1"/>
    <col min="5129" max="5129" width="18.7109375" style="216" customWidth="1"/>
    <col min="5130" max="5130" width="11.7109375" style="216" customWidth="1"/>
    <col min="5131" max="5131" width="18.7109375" style="216" customWidth="1"/>
    <col min="5132" max="5132" width="3.7109375" style="216" customWidth="1"/>
    <col min="5133" max="5133" width="5.7109375" style="216" customWidth="1"/>
    <col min="5134" max="5134" width="8.7109375" style="216" customWidth="1"/>
    <col min="5135" max="5135" width="20.7109375" style="216" customWidth="1"/>
    <col min="5136" max="5136" width="40.7109375" style="216" customWidth="1"/>
    <col min="5137" max="5376" width="9.140625" style="216"/>
    <col min="5377" max="5377" width="4.7109375" style="216" customWidth="1"/>
    <col min="5378" max="5378" width="16.28515625" style="216" customWidth="1"/>
    <col min="5379" max="5379" width="57.7109375" style="216" customWidth="1"/>
    <col min="5380" max="5380" width="8.28515625" style="216" customWidth="1"/>
    <col min="5381" max="5381" width="7.7109375" style="216" customWidth="1"/>
    <col min="5382" max="5383" width="9.5703125" style="216" customWidth="1"/>
    <col min="5384" max="5384" width="9.7109375" style="216" customWidth="1"/>
    <col min="5385" max="5385" width="18.7109375" style="216" customWidth="1"/>
    <col min="5386" max="5386" width="11.7109375" style="216" customWidth="1"/>
    <col min="5387" max="5387" width="18.7109375" style="216" customWidth="1"/>
    <col min="5388" max="5388" width="3.7109375" style="216" customWidth="1"/>
    <col min="5389" max="5389" width="5.7109375" style="216" customWidth="1"/>
    <col min="5390" max="5390" width="8.7109375" style="216" customWidth="1"/>
    <col min="5391" max="5391" width="20.7109375" style="216" customWidth="1"/>
    <col min="5392" max="5392" width="40.7109375" style="216" customWidth="1"/>
    <col min="5393" max="5632" width="9.140625" style="216"/>
    <col min="5633" max="5633" width="4.7109375" style="216" customWidth="1"/>
    <col min="5634" max="5634" width="16.28515625" style="216" customWidth="1"/>
    <col min="5635" max="5635" width="57.7109375" style="216" customWidth="1"/>
    <col min="5636" max="5636" width="8.28515625" style="216" customWidth="1"/>
    <col min="5637" max="5637" width="7.7109375" style="216" customWidth="1"/>
    <col min="5638" max="5639" width="9.5703125" style="216" customWidth="1"/>
    <col min="5640" max="5640" width="9.7109375" style="216" customWidth="1"/>
    <col min="5641" max="5641" width="18.7109375" style="216" customWidth="1"/>
    <col min="5642" max="5642" width="11.7109375" style="216" customWidth="1"/>
    <col min="5643" max="5643" width="18.7109375" style="216" customWidth="1"/>
    <col min="5644" max="5644" width="3.7109375" style="216" customWidth="1"/>
    <col min="5645" max="5645" width="5.7109375" style="216" customWidth="1"/>
    <col min="5646" max="5646" width="8.7109375" style="216" customWidth="1"/>
    <col min="5647" max="5647" width="20.7109375" style="216" customWidth="1"/>
    <col min="5648" max="5648" width="40.7109375" style="216" customWidth="1"/>
    <col min="5649" max="5888" width="9.140625" style="216"/>
    <col min="5889" max="5889" width="4.7109375" style="216" customWidth="1"/>
    <col min="5890" max="5890" width="16.28515625" style="216" customWidth="1"/>
    <col min="5891" max="5891" width="57.7109375" style="216" customWidth="1"/>
    <col min="5892" max="5892" width="8.28515625" style="216" customWidth="1"/>
    <col min="5893" max="5893" width="7.7109375" style="216" customWidth="1"/>
    <col min="5894" max="5895" width="9.5703125" style="216" customWidth="1"/>
    <col min="5896" max="5896" width="9.7109375" style="216" customWidth="1"/>
    <col min="5897" max="5897" width="18.7109375" style="216" customWidth="1"/>
    <col min="5898" max="5898" width="11.7109375" style="216" customWidth="1"/>
    <col min="5899" max="5899" width="18.7109375" style="216" customWidth="1"/>
    <col min="5900" max="5900" width="3.7109375" style="216" customWidth="1"/>
    <col min="5901" max="5901" width="5.7109375" style="216" customWidth="1"/>
    <col min="5902" max="5902" width="8.7109375" style="216" customWidth="1"/>
    <col min="5903" max="5903" width="20.7109375" style="216" customWidth="1"/>
    <col min="5904" max="5904" width="40.7109375" style="216" customWidth="1"/>
    <col min="5905" max="6144" width="9.140625" style="216"/>
    <col min="6145" max="6145" width="4.7109375" style="216" customWidth="1"/>
    <col min="6146" max="6146" width="16.28515625" style="216" customWidth="1"/>
    <col min="6147" max="6147" width="57.7109375" style="216" customWidth="1"/>
    <col min="6148" max="6148" width="8.28515625" style="216" customWidth="1"/>
    <col min="6149" max="6149" width="7.7109375" style="216" customWidth="1"/>
    <col min="6150" max="6151" width="9.5703125" style="216" customWidth="1"/>
    <col min="6152" max="6152" width="9.7109375" style="216" customWidth="1"/>
    <col min="6153" max="6153" width="18.7109375" style="216" customWidth="1"/>
    <col min="6154" max="6154" width="11.7109375" style="216" customWidth="1"/>
    <col min="6155" max="6155" width="18.7109375" style="216" customWidth="1"/>
    <col min="6156" max="6156" width="3.7109375" style="216" customWidth="1"/>
    <col min="6157" max="6157" width="5.7109375" style="216" customWidth="1"/>
    <col min="6158" max="6158" width="8.7109375" style="216" customWidth="1"/>
    <col min="6159" max="6159" width="20.7109375" style="216" customWidth="1"/>
    <col min="6160" max="6160" width="40.7109375" style="216" customWidth="1"/>
    <col min="6161" max="6400" width="9.140625" style="216"/>
    <col min="6401" max="6401" width="4.7109375" style="216" customWidth="1"/>
    <col min="6402" max="6402" width="16.28515625" style="216" customWidth="1"/>
    <col min="6403" max="6403" width="57.7109375" style="216" customWidth="1"/>
    <col min="6404" max="6404" width="8.28515625" style="216" customWidth="1"/>
    <col min="6405" max="6405" width="7.7109375" style="216" customWidth="1"/>
    <col min="6406" max="6407" width="9.5703125" style="216" customWidth="1"/>
    <col min="6408" max="6408" width="9.7109375" style="216" customWidth="1"/>
    <col min="6409" max="6409" width="18.7109375" style="216" customWidth="1"/>
    <col min="6410" max="6410" width="11.7109375" style="216" customWidth="1"/>
    <col min="6411" max="6411" width="18.7109375" style="216" customWidth="1"/>
    <col min="6412" max="6412" width="3.7109375" style="216" customWidth="1"/>
    <col min="6413" max="6413" width="5.7109375" style="216" customWidth="1"/>
    <col min="6414" max="6414" width="8.7109375" style="216" customWidth="1"/>
    <col min="6415" max="6415" width="20.7109375" style="216" customWidth="1"/>
    <col min="6416" max="6416" width="40.7109375" style="216" customWidth="1"/>
    <col min="6417" max="6656" width="9.140625" style="216"/>
    <col min="6657" max="6657" width="4.7109375" style="216" customWidth="1"/>
    <col min="6658" max="6658" width="16.28515625" style="216" customWidth="1"/>
    <col min="6659" max="6659" width="57.7109375" style="216" customWidth="1"/>
    <col min="6660" max="6660" width="8.28515625" style="216" customWidth="1"/>
    <col min="6661" max="6661" width="7.7109375" style="216" customWidth="1"/>
    <col min="6662" max="6663" width="9.5703125" style="216" customWidth="1"/>
    <col min="6664" max="6664" width="9.7109375" style="216" customWidth="1"/>
    <col min="6665" max="6665" width="18.7109375" style="216" customWidth="1"/>
    <col min="6666" max="6666" width="11.7109375" style="216" customWidth="1"/>
    <col min="6667" max="6667" width="18.7109375" style="216" customWidth="1"/>
    <col min="6668" max="6668" width="3.7109375" style="216" customWidth="1"/>
    <col min="6669" max="6669" width="5.7109375" style="216" customWidth="1"/>
    <col min="6670" max="6670" width="8.7109375" style="216" customWidth="1"/>
    <col min="6671" max="6671" width="20.7109375" style="216" customWidth="1"/>
    <col min="6672" max="6672" width="40.7109375" style="216" customWidth="1"/>
    <col min="6673" max="6912" width="9.140625" style="216"/>
    <col min="6913" max="6913" width="4.7109375" style="216" customWidth="1"/>
    <col min="6914" max="6914" width="16.28515625" style="216" customWidth="1"/>
    <col min="6915" max="6915" width="57.7109375" style="216" customWidth="1"/>
    <col min="6916" max="6916" width="8.28515625" style="216" customWidth="1"/>
    <col min="6917" max="6917" width="7.7109375" style="216" customWidth="1"/>
    <col min="6918" max="6919" width="9.5703125" style="216" customWidth="1"/>
    <col min="6920" max="6920" width="9.7109375" style="216" customWidth="1"/>
    <col min="6921" max="6921" width="18.7109375" style="216" customWidth="1"/>
    <col min="6922" max="6922" width="11.7109375" style="216" customWidth="1"/>
    <col min="6923" max="6923" width="18.7109375" style="216" customWidth="1"/>
    <col min="6924" max="6924" width="3.7109375" style="216" customWidth="1"/>
    <col min="6925" max="6925" width="5.7109375" style="216" customWidth="1"/>
    <col min="6926" max="6926" width="8.7109375" style="216" customWidth="1"/>
    <col min="6927" max="6927" width="20.7109375" style="216" customWidth="1"/>
    <col min="6928" max="6928" width="40.7109375" style="216" customWidth="1"/>
    <col min="6929" max="7168" width="9.140625" style="216"/>
    <col min="7169" max="7169" width="4.7109375" style="216" customWidth="1"/>
    <col min="7170" max="7170" width="16.28515625" style="216" customWidth="1"/>
    <col min="7171" max="7171" width="57.7109375" style="216" customWidth="1"/>
    <col min="7172" max="7172" width="8.28515625" style="216" customWidth="1"/>
    <col min="7173" max="7173" width="7.7109375" style="216" customWidth="1"/>
    <col min="7174" max="7175" width="9.5703125" style="216" customWidth="1"/>
    <col min="7176" max="7176" width="9.7109375" style="216" customWidth="1"/>
    <col min="7177" max="7177" width="18.7109375" style="216" customWidth="1"/>
    <col min="7178" max="7178" width="11.7109375" style="216" customWidth="1"/>
    <col min="7179" max="7179" width="18.7109375" style="216" customWidth="1"/>
    <col min="7180" max="7180" width="3.7109375" style="216" customWidth="1"/>
    <col min="7181" max="7181" width="5.7109375" style="216" customWidth="1"/>
    <col min="7182" max="7182" width="8.7109375" style="216" customWidth="1"/>
    <col min="7183" max="7183" width="20.7109375" style="216" customWidth="1"/>
    <col min="7184" max="7184" width="40.7109375" style="216" customWidth="1"/>
    <col min="7185" max="7424" width="9.140625" style="216"/>
    <col min="7425" max="7425" width="4.7109375" style="216" customWidth="1"/>
    <col min="7426" max="7426" width="16.28515625" style="216" customWidth="1"/>
    <col min="7427" max="7427" width="57.7109375" style="216" customWidth="1"/>
    <col min="7428" max="7428" width="8.28515625" style="216" customWidth="1"/>
    <col min="7429" max="7429" width="7.7109375" style="216" customWidth="1"/>
    <col min="7430" max="7431" width="9.5703125" style="216" customWidth="1"/>
    <col min="7432" max="7432" width="9.7109375" style="216" customWidth="1"/>
    <col min="7433" max="7433" width="18.7109375" style="216" customWidth="1"/>
    <col min="7434" max="7434" width="11.7109375" style="216" customWidth="1"/>
    <col min="7435" max="7435" width="18.7109375" style="216" customWidth="1"/>
    <col min="7436" max="7436" width="3.7109375" style="216" customWidth="1"/>
    <col min="7437" max="7437" width="5.7109375" style="216" customWidth="1"/>
    <col min="7438" max="7438" width="8.7109375" style="216" customWidth="1"/>
    <col min="7439" max="7439" width="20.7109375" style="216" customWidth="1"/>
    <col min="7440" max="7440" width="40.7109375" style="216" customWidth="1"/>
    <col min="7441" max="7680" width="9.140625" style="216"/>
    <col min="7681" max="7681" width="4.7109375" style="216" customWidth="1"/>
    <col min="7682" max="7682" width="16.28515625" style="216" customWidth="1"/>
    <col min="7683" max="7683" width="57.7109375" style="216" customWidth="1"/>
    <col min="7684" max="7684" width="8.28515625" style="216" customWidth="1"/>
    <col min="7685" max="7685" width="7.7109375" style="216" customWidth="1"/>
    <col min="7686" max="7687" width="9.5703125" style="216" customWidth="1"/>
    <col min="7688" max="7688" width="9.7109375" style="216" customWidth="1"/>
    <col min="7689" max="7689" width="18.7109375" style="216" customWidth="1"/>
    <col min="7690" max="7690" width="11.7109375" style="216" customWidth="1"/>
    <col min="7691" max="7691" width="18.7109375" style="216" customWidth="1"/>
    <col min="7692" max="7692" width="3.7109375" style="216" customWidth="1"/>
    <col min="7693" max="7693" width="5.7109375" style="216" customWidth="1"/>
    <col min="7694" max="7694" width="8.7109375" style="216" customWidth="1"/>
    <col min="7695" max="7695" width="20.7109375" style="216" customWidth="1"/>
    <col min="7696" max="7696" width="40.7109375" style="216" customWidth="1"/>
    <col min="7697" max="7936" width="9.140625" style="216"/>
    <col min="7937" max="7937" width="4.7109375" style="216" customWidth="1"/>
    <col min="7938" max="7938" width="16.28515625" style="216" customWidth="1"/>
    <col min="7939" max="7939" width="57.7109375" style="216" customWidth="1"/>
    <col min="7940" max="7940" width="8.28515625" style="216" customWidth="1"/>
    <col min="7941" max="7941" width="7.7109375" style="216" customWidth="1"/>
    <col min="7942" max="7943" width="9.5703125" style="216" customWidth="1"/>
    <col min="7944" max="7944" width="9.7109375" style="216" customWidth="1"/>
    <col min="7945" max="7945" width="18.7109375" style="216" customWidth="1"/>
    <col min="7946" max="7946" width="11.7109375" style="216" customWidth="1"/>
    <col min="7947" max="7947" width="18.7109375" style="216" customWidth="1"/>
    <col min="7948" max="7948" width="3.7109375" style="216" customWidth="1"/>
    <col min="7949" max="7949" width="5.7109375" style="216" customWidth="1"/>
    <col min="7950" max="7950" width="8.7109375" style="216" customWidth="1"/>
    <col min="7951" max="7951" width="20.7109375" style="216" customWidth="1"/>
    <col min="7952" max="7952" width="40.7109375" style="216" customWidth="1"/>
    <col min="7953" max="8192" width="9.140625" style="216"/>
    <col min="8193" max="8193" width="4.7109375" style="216" customWidth="1"/>
    <col min="8194" max="8194" width="16.28515625" style="216" customWidth="1"/>
    <col min="8195" max="8195" width="57.7109375" style="216" customWidth="1"/>
    <col min="8196" max="8196" width="8.28515625" style="216" customWidth="1"/>
    <col min="8197" max="8197" width="7.7109375" style="216" customWidth="1"/>
    <col min="8198" max="8199" width="9.5703125" style="216" customWidth="1"/>
    <col min="8200" max="8200" width="9.7109375" style="216" customWidth="1"/>
    <col min="8201" max="8201" width="18.7109375" style="216" customWidth="1"/>
    <col min="8202" max="8202" width="11.7109375" style="216" customWidth="1"/>
    <col min="8203" max="8203" width="18.7109375" style="216" customWidth="1"/>
    <col min="8204" max="8204" width="3.7109375" style="216" customWidth="1"/>
    <col min="8205" max="8205" width="5.7109375" style="216" customWidth="1"/>
    <col min="8206" max="8206" width="8.7109375" style="216" customWidth="1"/>
    <col min="8207" max="8207" width="20.7109375" style="216" customWidth="1"/>
    <col min="8208" max="8208" width="40.7109375" style="216" customWidth="1"/>
    <col min="8209" max="8448" width="9.140625" style="216"/>
    <col min="8449" max="8449" width="4.7109375" style="216" customWidth="1"/>
    <col min="8450" max="8450" width="16.28515625" style="216" customWidth="1"/>
    <col min="8451" max="8451" width="57.7109375" style="216" customWidth="1"/>
    <col min="8452" max="8452" width="8.28515625" style="216" customWidth="1"/>
    <col min="8453" max="8453" width="7.7109375" style="216" customWidth="1"/>
    <col min="8454" max="8455" width="9.5703125" style="216" customWidth="1"/>
    <col min="8456" max="8456" width="9.7109375" style="216" customWidth="1"/>
    <col min="8457" max="8457" width="18.7109375" style="216" customWidth="1"/>
    <col min="8458" max="8458" width="11.7109375" style="216" customWidth="1"/>
    <col min="8459" max="8459" width="18.7109375" style="216" customWidth="1"/>
    <col min="8460" max="8460" width="3.7109375" style="216" customWidth="1"/>
    <col min="8461" max="8461" width="5.7109375" style="216" customWidth="1"/>
    <col min="8462" max="8462" width="8.7109375" style="216" customWidth="1"/>
    <col min="8463" max="8463" width="20.7109375" style="216" customWidth="1"/>
    <col min="8464" max="8464" width="40.7109375" style="216" customWidth="1"/>
    <col min="8465" max="8704" width="9.140625" style="216"/>
    <col min="8705" max="8705" width="4.7109375" style="216" customWidth="1"/>
    <col min="8706" max="8706" width="16.28515625" style="216" customWidth="1"/>
    <col min="8707" max="8707" width="57.7109375" style="216" customWidth="1"/>
    <col min="8708" max="8708" width="8.28515625" style="216" customWidth="1"/>
    <col min="8709" max="8709" width="7.7109375" style="216" customWidth="1"/>
    <col min="8710" max="8711" width="9.5703125" style="216" customWidth="1"/>
    <col min="8712" max="8712" width="9.7109375" style="216" customWidth="1"/>
    <col min="8713" max="8713" width="18.7109375" style="216" customWidth="1"/>
    <col min="8714" max="8714" width="11.7109375" style="216" customWidth="1"/>
    <col min="8715" max="8715" width="18.7109375" style="216" customWidth="1"/>
    <col min="8716" max="8716" width="3.7109375" style="216" customWidth="1"/>
    <col min="8717" max="8717" width="5.7109375" style="216" customWidth="1"/>
    <col min="8718" max="8718" width="8.7109375" style="216" customWidth="1"/>
    <col min="8719" max="8719" width="20.7109375" style="216" customWidth="1"/>
    <col min="8720" max="8720" width="40.7109375" style="216" customWidth="1"/>
    <col min="8721" max="8960" width="9.140625" style="216"/>
    <col min="8961" max="8961" width="4.7109375" style="216" customWidth="1"/>
    <col min="8962" max="8962" width="16.28515625" style="216" customWidth="1"/>
    <col min="8963" max="8963" width="57.7109375" style="216" customWidth="1"/>
    <col min="8964" max="8964" width="8.28515625" style="216" customWidth="1"/>
    <col min="8965" max="8965" width="7.7109375" style="216" customWidth="1"/>
    <col min="8966" max="8967" width="9.5703125" style="216" customWidth="1"/>
    <col min="8968" max="8968" width="9.7109375" style="216" customWidth="1"/>
    <col min="8969" max="8969" width="18.7109375" style="216" customWidth="1"/>
    <col min="8970" max="8970" width="11.7109375" style="216" customWidth="1"/>
    <col min="8971" max="8971" width="18.7109375" style="216" customWidth="1"/>
    <col min="8972" max="8972" width="3.7109375" style="216" customWidth="1"/>
    <col min="8973" max="8973" width="5.7109375" style="216" customWidth="1"/>
    <col min="8974" max="8974" width="8.7109375" style="216" customWidth="1"/>
    <col min="8975" max="8975" width="20.7109375" style="216" customWidth="1"/>
    <col min="8976" max="8976" width="40.7109375" style="216" customWidth="1"/>
    <col min="8977" max="9216" width="9.140625" style="216"/>
    <col min="9217" max="9217" width="4.7109375" style="216" customWidth="1"/>
    <col min="9218" max="9218" width="16.28515625" style="216" customWidth="1"/>
    <col min="9219" max="9219" width="57.7109375" style="216" customWidth="1"/>
    <col min="9220" max="9220" width="8.28515625" style="216" customWidth="1"/>
    <col min="9221" max="9221" width="7.7109375" style="216" customWidth="1"/>
    <col min="9222" max="9223" width="9.5703125" style="216" customWidth="1"/>
    <col min="9224" max="9224" width="9.7109375" style="216" customWidth="1"/>
    <col min="9225" max="9225" width="18.7109375" style="216" customWidth="1"/>
    <col min="9226" max="9226" width="11.7109375" style="216" customWidth="1"/>
    <col min="9227" max="9227" width="18.7109375" style="216" customWidth="1"/>
    <col min="9228" max="9228" width="3.7109375" style="216" customWidth="1"/>
    <col min="9229" max="9229" width="5.7109375" style="216" customWidth="1"/>
    <col min="9230" max="9230" width="8.7109375" style="216" customWidth="1"/>
    <col min="9231" max="9231" width="20.7109375" style="216" customWidth="1"/>
    <col min="9232" max="9232" width="40.7109375" style="216" customWidth="1"/>
    <col min="9233" max="9472" width="9.140625" style="216"/>
    <col min="9473" max="9473" width="4.7109375" style="216" customWidth="1"/>
    <col min="9474" max="9474" width="16.28515625" style="216" customWidth="1"/>
    <col min="9475" max="9475" width="57.7109375" style="216" customWidth="1"/>
    <col min="9476" max="9476" width="8.28515625" style="216" customWidth="1"/>
    <col min="9477" max="9477" width="7.7109375" style="216" customWidth="1"/>
    <col min="9478" max="9479" width="9.5703125" style="216" customWidth="1"/>
    <col min="9480" max="9480" width="9.7109375" style="216" customWidth="1"/>
    <col min="9481" max="9481" width="18.7109375" style="216" customWidth="1"/>
    <col min="9482" max="9482" width="11.7109375" style="216" customWidth="1"/>
    <col min="9483" max="9483" width="18.7109375" style="216" customWidth="1"/>
    <col min="9484" max="9484" width="3.7109375" style="216" customWidth="1"/>
    <col min="9485" max="9485" width="5.7109375" style="216" customWidth="1"/>
    <col min="9486" max="9486" width="8.7109375" style="216" customWidth="1"/>
    <col min="9487" max="9487" width="20.7109375" style="216" customWidth="1"/>
    <col min="9488" max="9488" width="40.7109375" style="216" customWidth="1"/>
    <col min="9489" max="9728" width="9.140625" style="216"/>
    <col min="9729" max="9729" width="4.7109375" style="216" customWidth="1"/>
    <col min="9730" max="9730" width="16.28515625" style="216" customWidth="1"/>
    <col min="9731" max="9731" width="57.7109375" style="216" customWidth="1"/>
    <col min="9732" max="9732" width="8.28515625" style="216" customWidth="1"/>
    <col min="9733" max="9733" width="7.7109375" style="216" customWidth="1"/>
    <col min="9734" max="9735" width="9.5703125" style="216" customWidth="1"/>
    <col min="9736" max="9736" width="9.7109375" style="216" customWidth="1"/>
    <col min="9737" max="9737" width="18.7109375" style="216" customWidth="1"/>
    <col min="9738" max="9738" width="11.7109375" style="216" customWidth="1"/>
    <col min="9739" max="9739" width="18.7109375" style="216" customWidth="1"/>
    <col min="9740" max="9740" width="3.7109375" style="216" customWidth="1"/>
    <col min="9741" max="9741" width="5.7109375" style="216" customWidth="1"/>
    <col min="9742" max="9742" width="8.7109375" style="216" customWidth="1"/>
    <col min="9743" max="9743" width="20.7109375" style="216" customWidth="1"/>
    <col min="9744" max="9744" width="40.7109375" style="216" customWidth="1"/>
    <col min="9745" max="9984" width="9.140625" style="216"/>
    <col min="9985" max="9985" width="4.7109375" style="216" customWidth="1"/>
    <col min="9986" max="9986" width="16.28515625" style="216" customWidth="1"/>
    <col min="9987" max="9987" width="57.7109375" style="216" customWidth="1"/>
    <col min="9988" max="9988" width="8.28515625" style="216" customWidth="1"/>
    <col min="9989" max="9989" width="7.7109375" style="216" customWidth="1"/>
    <col min="9990" max="9991" width="9.5703125" style="216" customWidth="1"/>
    <col min="9992" max="9992" width="9.7109375" style="216" customWidth="1"/>
    <col min="9993" max="9993" width="18.7109375" style="216" customWidth="1"/>
    <col min="9994" max="9994" width="11.7109375" style="216" customWidth="1"/>
    <col min="9995" max="9995" width="18.7109375" style="216" customWidth="1"/>
    <col min="9996" max="9996" width="3.7109375" style="216" customWidth="1"/>
    <col min="9997" max="9997" width="5.7109375" style="216" customWidth="1"/>
    <col min="9998" max="9998" width="8.7109375" style="216" customWidth="1"/>
    <col min="9999" max="9999" width="20.7109375" style="216" customWidth="1"/>
    <col min="10000" max="10000" width="40.7109375" style="216" customWidth="1"/>
    <col min="10001" max="10240" width="9.140625" style="216"/>
    <col min="10241" max="10241" width="4.7109375" style="216" customWidth="1"/>
    <col min="10242" max="10242" width="16.28515625" style="216" customWidth="1"/>
    <col min="10243" max="10243" width="57.7109375" style="216" customWidth="1"/>
    <col min="10244" max="10244" width="8.28515625" style="216" customWidth="1"/>
    <col min="10245" max="10245" width="7.7109375" style="216" customWidth="1"/>
    <col min="10246" max="10247" width="9.5703125" style="216" customWidth="1"/>
    <col min="10248" max="10248" width="9.7109375" style="216" customWidth="1"/>
    <col min="10249" max="10249" width="18.7109375" style="216" customWidth="1"/>
    <col min="10250" max="10250" width="11.7109375" style="216" customWidth="1"/>
    <col min="10251" max="10251" width="18.7109375" style="216" customWidth="1"/>
    <col min="10252" max="10252" width="3.7109375" style="216" customWidth="1"/>
    <col min="10253" max="10253" width="5.7109375" style="216" customWidth="1"/>
    <col min="10254" max="10254" width="8.7109375" style="216" customWidth="1"/>
    <col min="10255" max="10255" width="20.7109375" style="216" customWidth="1"/>
    <col min="10256" max="10256" width="40.7109375" style="216" customWidth="1"/>
    <col min="10257" max="10496" width="9.140625" style="216"/>
    <col min="10497" max="10497" width="4.7109375" style="216" customWidth="1"/>
    <col min="10498" max="10498" width="16.28515625" style="216" customWidth="1"/>
    <col min="10499" max="10499" width="57.7109375" style="216" customWidth="1"/>
    <col min="10500" max="10500" width="8.28515625" style="216" customWidth="1"/>
    <col min="10501" max="10501" width="7.7109375" style="216" customWidth="1"/>
    <col min="10502" max="10503" width="9.5703125" style="216" customWidth="1"/>
    <col min="10504" max="10504" width="9.7109375" style="216" customWidth="1"/>
    <col min="10505" max="10505" width="18.7109375" style="216" customWidth="1"/>
    <col min="10506" max="10506" width="11.7109375" style="216" customWidth="1"/>
    <col min="10507" max="10507" width="18.7109375" style="216" customWidth="1"/>
    <col min="10508" max="10508" width="3.7109375" style="216" customWidth="1"/>
    <col min="10509" max="10509" width="5.7109375" style="216" customWidth="1"/>
    <col min="10510" max="10510" width="8.7109375" style="216" customWidth="1"/>
    <col min="10511" max="10511" width="20.7109375" style="216" customWidth="1"/>
    <col min="10512" max="10512" width="40.7109375" style="216" customWidth="1"/>
    <col min="10513" max="10752" width="9.140625" style="216"/>
    <col min="10753" max="10753" width="4.7109375" style="216" customWidth="1"/>
    <col min="10754" max="10754" width="16.28515625" style="216" customWidth="1"/>
    <col min="10755" max="10755" width="57.7109375" style="216" customWidth="1"/>
    <col min="10756" max="10756" width="8.28515625" style="216" customWidth="1"/>
    <col min="10757" max="10757" width="7.7109375" style="216" customWidth="1"/>
    <col min="10758" max="10759" width="9.5703125" style="216" customWidth="1"/>
    <col min="10760" max="10760" width="9.7109375" style="216" customWidth="1"/>
    <col min="10761" max="10761" width="18.7109375" style="216" customWidth="1"/>
    <col min="10762" max="10762" width="11.7109375" style="216" customWidth="1"/>
    <col min="10763" max="10763" width="18.7109375" style="216" customWidth="1"/>
    <col min="10764" max="10764" width="3.7109375" style="216" customWidth="1"/>
    <col min="10765" max="10765" width="5.7109375" style="216" customWidth="1"/>
    <col min="10766" max="10766" width="8.7109375" style="216" customWidth="1"/>
    <col min="10767" max="10767" width="20.7109375" style="216" customWidth="1"/>
    <col min="10768" max="10768" width="40.7109375" style="216" customWidth="1"/>
    <col min="10769" max="11008" width="9.140625" style="216"/>
    <col min="11009" max="11009" width="4.7109375" style="216" customWidth="1"/>
    <col min="11010" max="11010" width="16.28515625" style="216" customWidth="1"/>
    <col min="11011" max="11011" width="57.7109375" style="216" customWidth="1"/>
    <col min="11012" max="11012" width="8.28515625" style="216" customWidth="1"/>
    <col min="11013" max="11013" width="7.7109375" style="216" customWidth="1"/>
    <col min="11014" max="11015" width="9.5703125" style="216" customWidth="1"/>
    <col min="11016" max="11016" width="9.7109375" style="216" customWidth="1"/>
    <col min="11017" max="11017" width="18.7109375" style="216" customWidth="1"/>
    <col min="11018" max="11018" width="11.7109375" style="216" customWidth="1"/>
    <col min="11019" max="11019" width="18.7109375" style="216" customWidth="1"/>
    <col min="11020" max="11020" width="3.7109375" style="216" customWidth="1"/>
    <col min="11021" max="11021" width="5.7109375" style="216" customWidth="1"/>
    <col min="11022" max="11022" width="8.7109375" style="216" customWidth="1"/>
    <col min="11023" max="11023" width="20.7109375" style="216" customWidth="1"/>
    <col min="11024" max="11024" width="40.7109375" style="216" customWidth="1"/>
    <col min="11025" max="11264" width="9.140625" style="216"/>
    <col min="11265" max="11265" width="4.7109375" style="216" customWidth="1"/>
    <col min="11266" max="11266" width="16.28515625" style="216" customWidth="1"/>
    <col min="11267" max="11267" width="57.7109375" style="216" customWidth="1"/>
    <col min="11268" max="11268" width="8.28515625" style="216" customWidth="1"/>
    <col min="11269" max="11269" width="7.7109375" style="216" customWidth="1"/>
    <col min="11270" max="11271" width="9.5703125" style="216" customWidth="1"/>
    <col min="11272" max="11272" width="9.7109375" style="216" customWidth="1"/>
    <col min="11273" max="11273" width="18.7109375" style="216" customWidth="1"/>
    <col min="11274" max="11274" width="11.7109375" style="216" customWidth="1"/>
    <col min="11275" max="11275" width="18.7109375" style="216" customWidth="1"/>
    <col min="11276" max="11276" width="3.7109375" style="216" customWidth="1"/>
    <col min="11277" max="11277" width="5.7109375" style="216" customWidth="1"/>
    <col min="11278" max="11278" width="8.7109375" style="216" customWidth="1"/>
    <col min="11279" max="11279" width="20.7109375" style="216" customWidth="1"/>
    <col min="11280" max="11280" width="40.7109375" style="216" customWidth="1"/>
    <col min="11281" max="11520" width="9.140625" style="216"/>
    <col min="11521" max="11521" width="4.7109375" style="216" customWidth="1"/>
    <col min="11522" max="11522" width="16.28515625" style="216" customWidth="1"/>
    <col min="11523" max="11523" width="57.7109375" style="216" customWidth="1"/>
    <col min="11524" max="11524" width="8.28515625" style="216" customWidth="1"/>
    <col min="11525" max="11525" width="7.7109375" style="216" customWidth="1"/>
    <col min="11526" max="11527" width="9.5703125" style="216" customWidth="1"/>
    <col min="11528" max="11528" width="9.7109375" style="216" customWidth="1"/>
    <col min="11529" max="11529" width="18.7109375" style="216" customWidth="1"/>
    <col min="11530" max="11530" width="11.7109375" style="216" customWidth="1"/>
    <col min="11531" max="11531" width="18.7109375" style="216" customWidth="1"/>
    <col min="11532" max="11532" width="3.7109375" style="216" customWidth="1"/>
    <col min="11533" max="11533" width="5.7109375" style="216" customWidth="1"/>
    <col min="11534" max="11534" width="8.7109375" style="216" customWidth="1"/>
    <col min="11535" max="11535" width="20.7109375" style="216" customWidth="1"/>
    <col min="11536" max="11536" width="40.7109375" style="216" customWidth="1"/>
    <col min="11537" max="11776" width="9.140625" style="216"/>
    <col min="11777" max="11777" width="4.7109375" style="216" customWidth="1"/>
    <col min="11778" max="11778" width="16.28515625" style="216" customWidth="1"/>
    <col min="11779" max="11779" width="57.7109375" style="216" customWidth="1"/>
    <col min="11780" max="11780" width="8.28515625" style="216" customWidth="1"/>
    <col min="11781" max="11781" width="7.7109375" style="216" customWidth="1"/>
    <col min="11782" max="11783" width="9.5703125" style="216" customWidth="1"/>
    <col min="11784" max="11784" width="9.7109375" style="216" customWidth="1"/>
    <col min="11785" max="11785" width="18.7109375" style="216" customWidth="1"/>
    <col min="11786" max="11786" width="11.7109375" style="216" customWidth="1"/>
    <col min="11787" max="11787" width="18.7109375" style="216" customWidth="1"/>
    <col min="11788" max="11788" width="3.7109375" style="216" customWidth="1"/>
    <col min="11789" max="11789" width="5.7109375" style="216" customWidth="1"/>
    <col min="11790" max="11790" width="8.7109375" style="216" customWidth="1"/>
    <col min="11791" max="11791" width="20.7109375" style="216" customWidth="1"/>
    <col min="11792" max="11792" width="40.7109375" style="216" customWidth="1"/>
    <col min="11793" max="12032" width="9.140625" style="216"/>
    <col min="12033" max="12033" width="4.7109375" style="216" customWidth="1"/>
    <col min="12034" max="12034" width="16.28515625" style="216" customWidth="1"/>
    <col min="12035" max="12035" width="57.7109375" style="216" customWidth="1"/>
    <col min="12036" max="12036" width="8.28515625" style="216" customWidth="1"/>
    <col min="12037" max="12037" width="7.7109375" style="216" customWidth="1"/>
    <col min="12038" max="12039" width="9.5703125" style="216" customWidth="1"/>
    <col min="12040" max="12040" width="9.7109375" style="216" customWidth="1"/>
    <col min="12041" max="12041" width="18.7109375" style="216" customWidth="1"/>
    <col min="12042" max="12042" width="11.7109375" style="216" customWidth="1"/>
    <col min="12043" max="12043" width="18.7109375" style="216" customWidth="1"/>
    <col min="12044" max="12044" width="3.7109375" style="216" customWidth="1"/>
    <col min="12045" max="12045" width="5.7109375" style="216" customWidth="1"/>
    <col min="12046" max="12046" width="8.7109375" style="216" customWidth="1"/>
    <col min="12047" max="12047" width="20.7109375" style="216" customWidth="1"/>
    <col min="12048" max="12048" width="40.7109375" style="216" customWidth="1"/>
    <col min="12049" max="12288" width="9.140625" style="216"/>
    <col min="12289" max="12289" width="4.7109375" style="216" customWidth="1"/>
    <col min="12290" max="12290" width="16.28515625" style="216" customWidth="1"/>
    <col min="12291" max="12291" width="57.7109375" style="216" customWidth="1"/>
    <col min="12292" max="12292" width="8.28515625" style="216" customWidth="1"/>
    <col min="12293" max="12293" width="7.7109375" style="216" customWidth="1"/>
    <col min="12294" max="12295" width="9.5703125" style="216" customWidth="1"/>
    <col min="12296" max="12296" width="9.7109375" style="216" customWidth="1"/>
    <col min="12297" max="12297" width="18.7109375" style="216" customWidth="1"/>
    <col min="12298" max="12298" width="11.7109375" style="216" customWidth="1"/>
    <col min="12299" max="12299" width="18.7109375" style="216" customWidth="1"/>
    <col min="12300" max="12300" width="3.7109375" style="216" customWidth="1"/>
    <col min="12301" max="12301" width="5.7109375" style="216" customWidth="1"/>
    <col min="12302" max="12302" width="8.7109375" style="216" customWidth="1"/>
    <col min="12303" max="12303" width="20.7109375" style="216" customWidth="1"/>
    <col min="12304" max="12304" width="40.7109375" style="216" customWidth="1"/>
    <col min="12305" max="12544" width="9.140625" style="216"/>
    <col min="12545" max="12545" width="4.7109375" style="216" customWidth="1"/>
    <col min="12546" max="12546" width="16.28515625" style="216" customWidth="1"/>
    <col min="12547" max="12547" width="57.7109375" style="216" customWidth="1"/>
    <col min="12548" max="12548" width="8.28515625" style="216" customWidth="1"/>
    <col min="12549" max="12549" width="7.7109375" style="216" customWidth="1"/>
    <col min="12550" max="12551" width="9.5703125" style="216" customWidth="1"/>
    <col min="12552" max="12552" width="9.7109375" style="216" customWidth="1"/>
    <col min="12553" max="12553" width="18.7109375" style="216" customWidth="1"/>
    <col min="12554" max="12554" width="11.7109375" style="216" customWidth="1"/>
    <col min="12555" max="12555" width="18.7109375" style="216" customWidth="1"/>
    <col min="12556" max="12556" width="3.7109375" style="216" customWidth="1"/>
    <col min="12557" max="12557" width="5.7109375" style="216" customWidth="1"/>
    <col min="12558" max="12558" width="8.7109375" style="216" customWidth="1"/>
    <col min="12559" max="12559" width="20.7109375" style="216" customWidth="1"/>
    <col min="12560" max="12560" width="40.7109375" style="216" customWidth="1"/>
    <col min="12561" max="12800" width="9.140625" style="216"/>
    <col min="12801" max="12801" width="4.7109375" style="216" customWidth="1"/>
    <col min="12802" max="12802" width="16.28515625" style="216" customWidth="1"/>
    <col min="12803" max="12803" width="57.7109375" style="216" customWidth="1"/>
    <col min="12804" max="12804" width="8.28515625" style="216" customWidth="1"/>
    <col min="12805" max="12805" width="7.7109375" style="216" customWidth="1"/>
    <col min="12806" max="12807" width="9.5703125" style="216" customWidth="1"/>
    <col min="12808" max="12808" width="9.7109375" style="216" customWidth="1"/>
    <col min="12809" max="12809" width="18.7109375" style="216" customWidth="1"/>
    <col min="12810" max="12810" width="11.7109375" style="216" customWidth="1"/>
    <col min="12811" max="12811" width="18.7109375" style="216" customWidth="1"/>
    <col min="12812" max="12812" width="3.7109375" style="216" customWidth="1"/>
    <col min="12813" max="12813" width="5.7109375" style="216" customWidth="1"/>
    <col min="12814" max="12814" width="8.7109375" style="216" customWidth="1"/>
    <col min="12815" max="12815" width="20.7109375" style="216" customWidth="1"/>
    <col min="12816" max="12816" width="40.7109375" style="216" customWidth="1"/>
    <col min="12817" max="13056" width="9.140625" style="216"/>
    <col min="13057" max="13057" width="4.7109375" style="216" customWidth="1"/>
    <col min="13058" max="13058" width="16.28515625" style="216" customWidth="1"/>
    <col min="13059" max="13059" width="57.7109375" style="216" customWidth="1"/>
    <col min="13060" max="13060" width="8.28515625" style="216" customWidth="1"/>
    <col min="13061" max="13061" width="7.7109375" style="216" customWidth="1"/>
    <col min="13062" max="13063" width="9.5703125" style="216" customWidth="1"/>
    <col min="13064" max="13064" width="9.7109375" style="216" customWidth="1"/>
    <col min="13065" max="13065" width="18.7109375" style="216" customWidth="1"/>
    <col min="13066" max="13066" width="11.7109375" style="216" customWidth="1"/>
    <col min="13067" max="13067" width="18.7109375" style="216" customWidth="1"/>
    <col min="13068" max="13068" width="3.7109375" style="216" customWidth="1"/>
    <col min="13069" max="13069" width="5.7109375" style="216" customWidth="1"/>
    <col min="13070" max="13070" width="8.7109375" style="216" customWidth="1"/>
    <col min="13071" max="13071" width="20.7109375" style="216" customWidth="1"/>
    <col min="13072" max="13072" width="40.7109375" style="216" customWidth="1"/>
    <col min="13073" max="13312" width="9.140625" style="216"/>
    <col min="13313" max="13313" width="4.7109375" style="216" customWidth="1"/>
    <col min="13314" max="13314" width="16.28515625" style="216" customWidth="1"/>
    <col min="13315" max="13315" width="57.7109375" style="216" customWidth="1"/>
    <col min="13316" max="13316" width="8.28515625" style="216" customWidth="1"/>
    <col min="13317" max="13317" width="7.7109375" style="216" customWidth="1"/>
    <col min="13318" max="13319" width="9.5703125" style="216" customWidth="1"/>
    <col min="13320" max="13320" width="9.7109375" style="216" customWidth="1"/>
    <col min="13321" max="13321" width="18.7109375" style="216" customWidth="1"/>
    <col min="13322" max="13322" width="11.7109375" style="216" customWidth="1"/>
    <col min="13323" max="13323" width="18.7109375" style="216" customWidth="1"/>
    <col min="13324" max="13324" width="3.7109375" style="216" customWidth="1"/>
    <col min="13325" max="13325" width="5.7109375" style="216" customWidth="1"/>
    <col min="13326" max="13326" width="8.7109375" style="216" customWidth="1"/>
    <col min="13327" max="13327" width="20.7109375" style="216" customWidth="1"/>
    <col min="13328" max="13328" width="40.7109375" style="216" customWidth="1"/>
    <col min="13329" max="13568" width="9.140625" style="216"/>
    <col min="13569" max="13569" width="4.7109375" style="216" customWidth="1"/>
    <col min="13570" max="13570" width="16.28515625" style="216" customWidth="1"/>
    <col min="13571" max="13571" width="57.7109375" style="216" customWidth="1"/>
    <col min="13572" max="13572" width="8.28515625" style="216" customWidth="1"/>
    <col min="13573" max="13573" width="7.7109375" style="216" customWidth="1"/>
    <col min="13574" max="13575" width="9.5703125" style="216" customWidth="1"/>
    <col min="13576" max="13576" width="9.7109375" style="216" customWidth="1"/>
    <col min="13577" max="13577" width="18.7109375" style="216" customWidth="1"/>
    <col min="13578" max="13578" width="11.7109375" style="216" customWidth="1"/>
    <col min="13579" max="13579" width="18.7109375" style="216" customWidth="1"/>
    <col min="13580" max="13580" width="3.7109375" style="216" customWidth="1"/>
    <col min="13581" max="13581" width="5.7109375" style="216" customWidth="1"/>
    <col min="13582" max="13582" width="8.7109375" style="216" customWidth="1"/>
    <col min="13583" max="13583" width="20.7109375" style="216" customWidth="1"/>
    <col min="13584" max="13584" width="40.7109375" style="216" customWidth="1"/>
    <col min="13585" max="13824" width="9.140625" style="216"/>
    <col min="13825" max="13825" width="4.7109375" style="216" customWidth="1"/>
    <col min="13826" max="13826" width="16.28515625" style="216" customWidth="1"/>
    <col min="13827" max="13827" width="57.7109375" style="216" customWidth="1"/>
    <col min="13828" max="13828" width="8.28515625" style="216" customWidth="1"/>
    <col min="13829" max="13829" width="7.7109375" style="216" customWidth="1"/>
    <col min="13830" max="13831" width="9.5703125" style="216" customWidth="1"/>
    <col min="13832" max="13832" width="9.7109375" style="216" customWidth="1"/>
    <col min="13833" max="13833" width="18.7109375" style="216" customWidth="1"/>
    <col min="13834" max="13834" width="11.7109375" style="216" customWidth="1"/>
    <col min="13835" max="13835" width="18.7109375" style="216" customWidth="1"/>
    <col min="13836" max="13836" width="3.7109375" style="216" customWidth="1"/>
    <col min="13837" max="13837" width="5.7109375" style="216" customWidth="1"/>
    <col min="13838" max="13838" width="8.7109375" style="216" customWidth="1"/>
    <col min="13839" max="13839" width="20.7109375" style="216" customWidth="1"/>
    <col min="13840" max="13840" width="40.7109375" style="216" customWidth="1"/>
    <col min="13841" max="14080" width="9.140625" style="216"/>
    <col min="14081" max="14081" width="4.7109375" style="216" customWidth="1"/>
    <col min="14082" max="14082" width="16.28515625" style="216" customWidth="1"/>
    <col min="14083" max="14083" width="57.7109375" style="216" customWidth="1"/>
    <col min="14084" max="14084" width="8.28515625" style="216" customWidth="1"/>
    <col min="14085" max="14085" width="7.7109375" style="216" customWidth="1"/>
    <col min="14086" max="14087" width="9.5703125" style="216" customWidth="1"/>
    <col min="14088" max="14088" width="9.7109375" style="216" customWidth="1"/>
    <col min="14089" max="14089" width="18.7109375" style="216" customWidth="1"/>
    <col min="14090" max="14090" width="11.7109375" style="216" customWidth="1"/>
    <col min="14091" max="14091" width="18.7109375" style="216" customWidth="1"/>
    <col min="14092" max="14092" width="3.7109375" style="216" customWidth="1"/>
    <col min="14093" max="14093" width="5.7109375" style="216" customWidth="1"/>
    <col min="14094" max="14094" width="8.7109375" style="216" customWidth="1"/>
    <col min="14095" max="14095" width="20.7109375" style="216" customWidth="1"/>
    <col min="14096" max="14096" width="40.7109375" style="216" customWidth="1"/>
    <col min="14097" max="14336" width="9.140625" style="216"/>
    <col min="14337" max="14337" width="4.7109375" style="216" customWidth="1"/>
    <col min="14338" max="14338" width="16.28515625" style="216" customWidth="1"/>
    <col min="14339" max="14339" width="57.7109375" style="216" customWidth="1"/>
    <col min="14340" max="14340" width="8.28515625" style="216" customWidth="1"/>
    <col min="14341" max="14341" width="7.7109375" style="216" customWidth="1"/>
    <col min="14342" max="14343" width="9.5703125" style="216" customWidth="1"/>
    <col min="14344" max="14344" width="9.7109375" style="216" customWidth="1"/>
    <col min="14345" max="14345" width="18.7109375" style="216" customWidth="1"/>
    <col min="14346" max="14346" width="11.7109375" style="216" customWidth="1"/>
    <col min="14347" max="14347" width="18.7109375" style="216" customWidth="1"/>
    <col min="14348" max="14348" width="3.7109375" style="216" customWidth="1"/>
    <col min="14349" max="14349" width="5.7109375" style="216" customWidth="1"/>
    <col min="14350" max="14350" width="8.7109375" style="216" customWidth="1"/>
    <col min="14351" max="14351" width="20.7109375" style="216" customWidth="1"/>
    <col min="14352" max="14352" width="40.7109375" style="216" customWidth="1"/>
    <col min="14353" max="14592" width="9.140625" style="216"/>
    <col min="14593" max="14593" width="4.7109375" style="216" customWidth="1"/>
    <col min="14594" max="14594" width="16.28515625" style="216" customWidth="1"/>
    <col min="14595" max="14595" width="57.7109375" style="216" customWidth="1"/>
    <col min="14596" max="14596" width="8.28515625" style="216" customWidth="1"/>
    <col min="14597" max="14597" width="7.7109375" style="216" customWidth="1"/>
    <col min="14598" max="14599" width="9.5703125" style="216" customWidth="1"/>
    <col min="14600" max="14600" width="9.7109375" style="216" customWidth="1"/>
    <col min="14601" max="14601" width="18.7109375" style="216" customWidth="1"/>
    <col min="14602" max="14602" width="11.7109375" style="216" customWidth="1"/>
    <col min="14603" max="14603" width="18.7109375" style="216" customWidth="1"/>
    <col min="14604" max="14604" width="3.7109375" style="216" customWidth="1"/>
    <col min="14605" max="14605" width="5.7109375" style="216" customWidth="1"/>
    <col min="14606" max="14606" width="8.7109375" style="216" customWidth="1"/>
    <col min="14607" max="14607" width="20.7109375" style="216" customWidth="1"/>
    <col min="14608" max="14608" width="40.7109375" style="216" customWidth="1"/>
    <col min="14609" max="14848" width="9.140625" style="216"/>
    <col min="14849" max="14849" width="4.7109375" style="216" customWidth="1"/>
    <col min="14850" max="14850" width="16.28515625" style="216" customWidth="1"/>
    <col min="14851" max="14851" width="57.7109375" style="216" customWidth="1"/>
    <col min="14852" max="14852" width="8.28515625" style="216" customWidth="1"/>
    <col min="14853" max="14853" width="7.7109375" style="216" customWidth="1"/>
    <col min="14854" max="14855" width="9.5703125" style="216" customWidth="1"/>
    <col min="14856" max="14856" width="9.7109375" style="216" customWidth="1"/>
    <col min="14857" max="14857" width="18.7109375" style="216" customWidth="1"/>
    <col min="14858" max="14858" width="11.7109375" style="216" customWidth="1"/>
    <col min="14859" max="14859" width="18.7109375" style="216" customWidth="1"/>
    <col min="14860" max="14860" width="3.7109375" style="216" customWidth="1"/>
    <col min="14861" max="14861" width="5.7109375" style="216" customWidth="1"/>
    <col min="14862" max="14862" width="8.7109375" style="216" customWidth="1"/>
    <col min="14863" max="14863" width="20.7109375" style="216" customWidth="1"/>
    <col min="14864" max="14864" width="40.7109375" style="216" customWidth="1"/>
    <col min="14865" max="15104" width="9.140625" style="216"/>
    <col min="15105" max="15105" width="4.7109375" style="216" customWidth="1"/>
    <col min="15106" max="15106" width="16.28515625" style="216" customWidth="1"/>
    <col min="15107" max="15107" width="57.7109375" style="216" customWidth="1"/>
    <col min="15108" max="15108" width="8.28515625" style="216" customWidth="1"/>
    <col min="15109" max="15109" width="7.7109375" style="216" customWidth="1"/>
    <col min="15110" max="15111" width="9.5703125" style="216" customWidth="1"/>
    <col min="15112" max="15112" width="9.7109375" style="216" customWidth="1"/>
    <col min="15113" max="15113" width="18.7109375" style="216" customWidth="1"/>
    <col min="15114" max="15114" width="11.7109375" style="216" customWidth="1"/>
    <col min="15115" max="15115" width="18.7109375" style="216" customWidth="1"/>
    <col min="15116" max="15116" width="3.7109375" style="216" customWidth="1"/>
    <col min="15117" max="15117" width="5.7109375" style="216" customWidth="1"/>
    <col min="15118" max="15118" width="8.7109375" style="216" customWidth="1"/>
    <col min="15119" max="15119" width="20.7109375" style="216" customWidth="1"/>
    <col min="15120" max="15120" width="40.7109375" style="216" customWidth="1"/>
    <col min="15121" max="15360" width="9.140625" style="216"/>
    <col min="15361" max="15361" width="4.7109375" style="216" customWidth="1"/>
    <col min="15362" max="15362" width="16.28515625" style="216" customWidth="1"/>
    <col min="15363" max="15363" width="57.7109375" style="216" customWidth="1"/>
    <col min="15364" max="15364" width="8.28515625" style="216" customWidth="1"/>
    <col min="15365" max="15365" width="7.7109375" style="216" customWidth="1"/>
    <col min="15366" max="15367" width="9.5703125" style="216" customWidth="1"/>
    <col min="15368" max="15368" width="9.7109375" style="216" customWidth="1"/>
    <col min="15369" max="15369" width="18.7109375" style="216" customWidth="1"/>
    <col min="15370" max="15370" width="11.7109375" style="216" customWidth="1"/>
    <col min="15371" max="15371" width="18.7109375" style="216" customWidth="1"/>
    <col min="15372" max="15372" width="3.7109375" style="216" customWidth="1"/>
    <col min="15373" max="15373" width="5.7109375" style="216" customWidth="1"/>
    <col min="15374" max="15374" width="8.7109375" style="216" customWidth="1"/>
    <col min="15375" max="15375" width="20.7109375" style="216" customWidth="1"/>
    <col min="15376" max="15376" width="40.7109375" style="216" customWidth="1"/>
    <col min="15377" max="15616" width="9.140625" style="216"/>
    <col min="15617" max="15617" width="4.7109375" style="216" customWidth="1"/>
    <col min="15618" max="15618" width="16.28515625" style="216" customWidth="1"/>
    <col min="15619" max="15619" width="57.7109375" style="216" customWidth="1"/>
    <col min="15620" max="15620" width="8.28515625" style="216" customWidth="1"/>
    <col min="15621" max="15621" width="7.7109375" style="216" customWidth="1"/>
    <col min="15622" max="15623" width="9.5703125" style="216" customWidth="1"/>
    <col min="15624" max="15624" width="9.7109375" style="216" customWidth="1"/>
    <col min="15625" max="15625" width="18.7109375" style="216" customWidth="1"/>
    <col min="15626" max="15626" width="11.7109375" style="216" customWidth="1"/>
    <col min="15627" max="15627" width="18.7109375" style="216" customWidth="1"/>
    <col min="15628" max="15628" width="3.7109375" style="216" customWidth="1"/>
    <col min="15629" max="15629" width="5.7109375" style="216" customWidth="1"/>
    <col min="15630" max="15630" width="8.7109375" style="216" customWidth="1"/>
    <col min="15631" max="15631" width="20.7109375" style="216" customWidth="1"/>
    <col min="15632" max="15632" width="40.7109375" style="216" customWidth="1"/>
    <col min="15633" max="15872" width="9.140625" style="216"/>
    <col min="15873" max="15873" width="4.7109375" style="216" customWidth="1"/>
    <col min="15874" max="15874" width="16.28515625" style="216" customWidth="1"/>
    <col min="15875" max="15875" width="57.7109375" style="216" customWidth="1"/>
    <col min="15876" max="15876" width="8.28515625" style="216" customWidth="1"/>
    <col min="15877" max="15877" width="7.7109375" style="216" customWidth="1"/>
    <col min="15878" max="15879" width="9.5703125" style="216" customWidth="1"/>
    <col min="15880" max="15880" width="9.7109375" style="216" customWidth="1"/>
    <col min="15881" max="15881" width="18.7109375" style="216" customWidth="1"/>
    <col min="15882" max="15882" width="11.7109375" style="216" customWidth="1"/>
    <col min="15883" max="15883" width="18.7109375" style="216" customWidth="1"/>
    <col min="15884" max="15884" width="3.7109375" style="216" customWidth="1"/>
    <col min="15885" max="15885" width="5.7109375" style="216" customWidth="1"/>
    <col min="15886" max="15886" width="8.7109375" style="216" customWidth="1"/>
    <col min="15887" max="15887" width="20.7109375" style="216" customWidth="1"/>
    <col min="15888" max="15888" width="40.7109375" style="216" customWidth="1"/>
    <col min="15889" max="16128" width="9.140625" style="216"/>
    <col min="16129" max="16129" width="4.7109375" style="216" customWidth="1"/>
    <col min="16130" max="16130" width="16.28515625" style="216" customWidth="1"/>
    <col min="16131" max="16131" width="57.7109375" style="216" customWidth="1"/>
    <col min="16132" max="16132" width="8.28515625" style="216" customWidth="1"/>
    <col min="16133" max="16133" width="7.7109375" style="216" customWidth="1"/>
    <col min="16134" max="16135" width="9.5703125" style="216" customWidth="1"/>
    <col min="16136" max="16136" width="9.7109375" style="216" customWidth="1"/>
    <col min="16137" max="16137" width="18.7109375" style="216" customWidth="1"/>
    <col min="16138" max="16138" width="11.7109375" style="216" customWidth="1"/>
    <col min="16139" max="16139" width="18.7109375" style="216" customWidth="1"/>
    <col min="16140" max="16140" width="3.7109375" style="216" customWidth="1"/>
    <col min="16141" max="16141" width="5.7109375" style="216" customWidth="1"/>
    <col min="16142" max="16142" width="8.7109375" style="216" customWidth="1"/>
    <col min="16143" max="16143" width="20.7109375" style="216" customWidth="1"/>
    <col min="16144" max="16144" width="40.7109375" style="216" customWidth="1"/>
    <col min="16145" max="16384" width="9.140625" style="216"/>
  </cols>
  <sheetData>
    <row r="1" spans="1:16" ht="20.25" thickTop="1" thickBot="1" x14ac:dyDescent="0.3">
      <c r="A1" s="215" t="s">
        <v>173</v>
      </c>
      <c r="H1" s="217" t="s">
        <v>9</v>
      </c>
      <c r="I1" s="363" t="s">
        <v>0</v>
      </c>
      <c r="J1" s="364"/>
      <c r="K1" s="296">
        <f>ROUND((SUM(I11:I23)+SUM(K11:K23))/2,0)</f>
        <v>0</v>
      </c>
      <c r="N1" s="218" t="s">
        <v>174</v>
      </c>
      <c r="O1" s="218">
        <v>1</v>
      </c>
      <c r="P1" s="218">
        <f>K1/O1</f>
        <v>0</v>
      </c>
    </row>
    <row r="2" spans="1:16" ht="27" thickTop="1" thickBot="1" x14ac:dyDescent="0.3">
      <c r="C2" s="219" t="s">
        <v>175</v>
      </c>
      <c r="K2" s="220" t="s">
        <v>49</v>
      </c>
      <c r="N2" s="220" t="s">
        <v>176</v>
      </c>
      <c r="O2" s="220" t="s">
        <v>177</v>
      </c>
      <c r="P2" s="220" t="s">
        <v>178</v>
      </c>
    </row>
    <row r="3" spans="1:16" ht="25.5" x14ac:dyDescent="0.25">
      <c r="A3" s="365" t="s">
        <v>1</v>
      </c>
      <c r="B3" s="366"/>
      <c r="C3" s="221" t="s">
        <v>179</v>
      </c>
      <c r="I3" s="222" t="s">
        <v>11</v>
      </c>
      <c r="J3" s="221" t="s">
        <v>180</v>
      </c>
    </row>
    <row r="4" spans="1:16" ht="51" x14ac:dyDescent="0.25">
      <c r="A4" s="365" t="s">
        <v>181</v>
      </c>
      <c r="B4" s="366"/>
      <c r="C4" s="221" t="s">
        <v>286</v>
      </c>
      <c r="D4" s="222" t="s">
        <v>182</v>
      </c>
      <c r="E4" s="221" t="s">
        <v>174</v>
      </c>
      <c r="I4" s="222" t="s">
        <v>183</v>
      </c>
      <c r="J4" s="221" t="s">
        <v>184</v>
      </c>
    </row>
    <row r="5" spans="1:16" x14ac:dyDescent="0.25">
      <c r="A5" s="365" t="s">
        <v>2</v>
      </c>
      <c r="B5" s="366"/>
      <c r="C5" s="221" t="s">
        <v>174</v>
      </c>
      <c r="I5" s="222" t="s">
        <v>13</v>
      </c>
      <c r="J5" s="221" t="s">
        <v>174</v>
      </c>
    </row>
    <row r="6" spans="1:16" x14ac:dyDescent="0.25">
      <c r="A6" s="367" t="s">
        <v>185</v>
      </c>
      <c r="B6" s="367" t="s">
        <v>186</v>
      </c>
      <c r="C6" s="367" t="s">
        <v>24</v>
      </c>
      <c r="D6" s="367" t="s">
        <v>187</v>
      </c>
      <c r="E6" s="367" t="s">
        <v>188</v>
      </c>
      <c r="F6" s="367" t="s">
        <v>189</v>
      </c>
      <c r="G6" s="367" t="s">
        <v>190</v>
      </c>
      <c r="H6" s="367" t="s">
        <v>191</v>
      </c>
      <c r="I6" s="367"/>
      <c r="J6" s="367"/>
      <c r="K6" s="367"/>
      <c r="L6" s="367"/>
      <c r="M6" s="368" t="s">
        <v>192</v>
      </c>
      <c r="N6" s="368" t="s">
        <v>193</v>
      </c>
      <c r="O6" s="367" t="s">
        <v>194</v>
      </c>
      <c r="P6" s="367" t="s">
        <v>195</v>
      </c>
    </row>
    <row r="7" spans="1:16" x14ac:dyDescent="0.25">
      <c r="A7" s="367"/>
      <c r="B7" s="367"/>
      <c r="C7" s="367"/>
      <c r="D7" s="367"/>
      <c r="E7" s="367"/>
      <c r="F7" s="367"/>
      <c r="G7" s="367"/>
      <c r="H7" s="367" t="s">
        <v>196</v>
      </c>
      <c r="I7" s="367"/>
      <c r="J7" s="367" t="s">
        <v>197</v>
      </c>
      <c r="K7" s="367"/>
      <c r="L7" s="367"/>
      <c r="M7" s="367"/>
      <c r="N7" s="367"/>
      <c r="O7" s="367"/>
      <c r="P7" s="367"/>
    </row>
    <row r="8" spans="1:16" ht="24" x14ac:dyDescent="0.25">
      <c r="A8" s="367"/>
      <c r="B8" s="367"/>
      <c r="C8" s="367"/>
      <c r="D8" s="367"/>
      <c r="E8" s="367"/>
      <c r="F8" s="367"/>
      <c r="G8" s="367"/>
      <c r="H8" s="223" t="s">
        <v>198</v>
      </c>
      <c r="I8" s="223" t="s">
        <v>199</v>
      </c>
      <c r="J8" s="223" t="s">
        <v>198</v>
      </c>
      <c r="K8" s="223" t="s">
        <v>199</v>
      </c>
      <c r="L8" s="367"/>
      <c r="M8" s="367"/>
      <c r="N8" s="367"/>
      <c r="O8" s="367"/>
      <c r="P8" s="367"/>
    </row>
    <row r="9" spans="1:16" x14ac:dyDescent="0.25">
      <c r="A9" s="223"/>
      <c r="B9" s="223" t="s">
        <v>125</v>
      </c>
      <c r="C9" s="223" t="s">
        <v>31</v>
      </c>
      <c r="D9" s="223" t="s">
        <v>34</v>
      </c>
      <c r="E9" s="223" t="s">
        <v>200</v>
      </c>
      <c r="F9" s="223" t="s">
        <v>37</v>
      </c>
      <c r="G9" s="223" t="s">
        <v>201</v>
      </c>
      <c r="H9" s="223" t="s">
        <v>202</v>
      </c>
      <c r="I9" s="223" t="s">
        <v>40</v>
      </c>
      <c r="J9" s="223" t="s">
        <v>42</v>
      </c>
      <c r="K9" s="223" t="s">
        <v>203</v>
      </c>
      <c r="L9" s="223"/>
      <c r="M9" s="223" t="s">
        <v>204</v>
      </c>
      <c r="N9" s="223" t="s">
        <v>205</v>
      </c>
      <c r="O9" s="223" t="s">
        <v>206</v>
      </c>
      <c r="P9" s="223" t="s">
        <v>207</v>
      </c>
    </row>
    <row r="10" spans="1:16" x14ac:dyDescent="0.25">
      <c r="A10" s="224"/>
      <c r="B10" s="224" t="s">
        <v>208</v>
      </c>
      <c r="C10" s="224" t="s">
        <v>209</v>
      </c>
      <c r="D10" s="224"/>
      <c r="E10" s="224"/>
      <c r="F10" s="224"/>
      <c r="G10" s="224"/>
      <c r="H10" s="224"/>
      <c r="I10" s="224"/>
      <c r="J10" s="224"/>
      <c r="K10" s="224"/>
      <c r="L10" s="224"/>
      <c r="M10" s="224" t="s">
        <v>29</v>
      </c>
      <c r="N10" s="224"/>
      <c r="O10" s="224"/>
      <c r="P10" s="224"/>
    </row>
    <row r="11" spans="1:16" ht="45" x14ac:dyDescent="0.25">
      <c r="A11" s="225">
        <v>1</v>
      </c>
      <c r="B11" s="226" t="s">
        <v>210</v>
      </c>
      <c r="C11" s="226" t="s">
        <v>211</v>
      </c>
      <c r="D11" s="226" t="s">
        <v>212</v>
      </c>
      <c r="E11" s="227">
        <v>16</v>
      </c>
      <c r="F11" s="228">
        <v>0</v>
      </c>
      <c r="G11" s="228">
        <f>ROUND(E11*F11,6)</f>
        <v>0</v>
      </c>
      <c r="H11" s="229"/>
      <c r="I11" s="229">
        <v>0</v>
      </c>
      <c r="J11" s="229"/>
      <c r="K11" s="229">
        <f>ROUND(E11*J11,2)</f>
        <v>0</v>
      </c>
      <c r="L11" s="226"/>
      <c r="M11" s="226" t="s">
        <v>213</v>
      </c>
      <c r="N11" s="226" t="s">
        <v>214</v>
      </c>
      <c r="O11" s="226" t="s">
        <v>215</v>
      </c>
      <c r="P11" s="226" t="s">
        <v>287</v>
      </c>
    </row>
    <row r="12" spans="1:16" x14ac:dyDescent="0.25">
      <c r="A12" s="230"/>
      <c r="B12" s="231" t="s">
        <v>217</v>
      </c>
      <c r="C12" s="230" t="s">
        <v>218</v>
      </c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</row>
    <row r="13" spans="1:16" x14ac:dyDescent="0.25">
      <c r="A13" s="224"/>
      <c r="B13" s="224" t="s">
        <v>219</v>
      </c>
      <c r="C13" s="224" t="s">
        <v>209</v>
      </c>
      <c r="D13" s="224"/>
      <c r="E13" s="224"/>
      <c r="F13" s="224"/>
      <c r="G13" s="232">
        <f>SUM(G11:G12)</f>
        <v>0</v>
      </c>
      <c r="H13" s="224"/>
      <c r="I13" s="224">
        <f>SUM(I11:I12)</f>
        <v>0</v>
      </c>
      <c r="J13" s="224"/>
      <c r="K13" s="224">
        <f>SUM(K11:K12)</f>
        <v>0</v>
      </c>
      <c r="L13" s="224"/>
      <c r="M13" s="224"/>
      <c r="N13" s="224"/>
      <c r="O13" s="224"/>
      <c r="P13" s="224"/>
    </row>
    <row r="15" spans="1:16" x14ac:dyDescent="0.25">
      <c r="A15" s="224"/>
      <c r="B15" s="224" t="s">
        <v>125</v>
      </c>
      <c r="C15" s="224" t="s">
        <v>220</v>
      </c>
      <c r="D15" s="224"/>
      <c r="E15" s="224"/>
      <c r="F15" s="224"/>
      <c r="G15" s="224"/>
      <c r="H15" s="224"/>
      <c r="I15" s="224"/>
      <c r="J15" s="224"/>
      <c r="K15" s="224"/>
      <c r="L15" s="224"/>
      <c r="M15" s="224" t="s">
        <v>29</v>
      </c>
      <c r="N15" s="224"/>
      <c r="O15" s="224"/>
      <c r="P15" s="224"/>
    </row>
    <row r="16" spans="1:16" ht="56.25" x14ac:dyDescent="0.25">
      <c r="A16" s="225">
        <v>2</v>
      </c>
      <c r="B16" s="226" t="s">
        <v>221</v>
      </c>
      <c r="C16" s="226" t="s">
        <v>222</v>
      </c>
      <c r="D16" s="226" t="s">
        <v>223</v>
      </c>
      <c r="E16" s="227">
        <v>8</v>
      </c>
      <c r="F16" s="228">
        <v>0</v>
      </c>
      <c r="G16" s="228">
        <f>ROUND(E16*F16,6)</f>
        <v>0</v>
      </c>
      <c r="H16" s="229"/>
      <c r="I16" s="229">
        <v>0</v>
      </c>
      <c r="J16" s="229"/>
      <c r="K16" s="229">
        <f>ROUND(E16*J16,2)</f>
        <v>0</v>
      </c>
      <c r="L16" s="226"/>
      <c r="M16" s="226" t="s">
        <v>213</v>
      </c>
      <c r="N16" s="226" t="s">
        <v>214</v>
      </c>
      <c r="O16" s="226" t="s">
        <v>224</v>
      </c>
      <c r="P16" s="226" t="s">
        <v>267</v>
      </c>
    </row>
    <row r="17" spans="1:16" x14ac:dyDescent="0.25">
      <c r="A17" s="230"/>
      <c r="B17" s="231" t="s">
        <v>217</v>
      </c>
      <c r="C17" s="230" t="s">
        <v>226</v>
      </c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</row>
    <row r="18" spans="1:16" x14ac:dyDescent="0.25">
      <c r="A18" s="224"/>
      <c r="B18" s="224" t="s">
        <v>30</v>
      </c>
      <c r="C18" s="224" t="s">
        <v>220</v>
      </c>
      <c r="D18" s="224"/>
      <c r="E18" s="224"/>
      <c r="F18" s="224"/>
      <c r="G18" s="232">
        <f>SUM(G16:G17)</f>
        <v>0</v>
      </c>
      <c r="H18" s="224"/>
      <c r="I18" s="224">
        <f>SUM(I16:I17)</f>
        <v>0</v>
      </c>
      <c r="J18" s="224"/>
      <c r="K18" s="224">
        <f>SUM(K16:K17)</f>
        <v>0</v>
      </c>
      <c r="L18" s="224"/>
      <c r="M18" s="224"/>
      <c r="N18" s="224"/>
      <c r="O18" s="224"/>
      <c r="P18" s="224"/>
    </row>
    <row r="20" spans="1:16" x14ac:dyDescent="0.25">
      <c r="A20" s="224"/>
      <c r="B20" s="224" t="s">
        <v>42</v>
      </c>
      <c r="C20" s="224" t="s">
        <v>232</v>
      </c>
      <c r="D20" s="224"/>
      <c r="E20" s="224"/>
      <c r="F20" s="224"/>
      <c r="G20" s="224"/>
      <c r="H20" s="224"/>
      <c r="I20" s="224"/>
      <c r="J20" s="224"/>
      <c r="K20" s="224"/>
      <c r="L20" s="224"/>
      <c r="M20" s="224" t="s">
        <v>29</v>
      </c>
      <c r="N20" s="224"/>
      <c r="O20" s="224"/>
      <c r="P20" s="224"/>
    </row>
    <row r="21" spans="1:16" ht="45" x14ac:dyDescent="0.25">
      <c r="A21" s="233">
        <v>3</v>
      </c>
      <c r="B21" s="234" t="s">
        <v>244</v>
      </c>
      <c r="C21" s="234" t="s">
        <v>245</v>
      </c>
      <c r="D21" s="234" t="s">
        <v>246</v>
      </c>
      <c r="E21" s="235">
        <v>20</v>
      </c>
      <c r="F21" s="236">
        <v>0</v>
      </c>
      <c r="G21" s="236">
        <f>ROUND(E21*F21,6)</f>
        <v>0</v>
      </c>
      <c r="H21" s="237"/>
      <c r="I21" s="237">
        <v>0</v>
      </c>
      <c r="J21" s="237"/>
      <c r="K21" s="237">
        <f>ROUND(E21*J21,2)</f>
        <v>0</v>
      </c>
      <c r="L21" s="234"/>
      <c r="M21" s="234" t="s">
        <v>213</v>
      </c>
      <c r="N21" s="234" t="s">
        <v>214</v>
      </c>
      <c r="O21" s="234" t="s">
        <v>247</v>
      </c>
      <c r="P21" s="234" t="s">
        <v>277</v>
      </c>
    </row>
    <row r="22" spans="1:16" x14ac:dyDescent="0.25">
      <c r="A22" s="224"/>
      <c r="B22" s="224" t="s">
        <v>41</v>
      </c>
      <c r="C22" s="224" t="s">
        <v>232</v>
      </c>
      <c r="D22" s="224"/>
      <c r="E22" s="224"/>
      <c r="F22" s="224"/>
      <c r="G22" s="232">
        <f>SUM(G21:G21)</f>
        <v>0</v>
      </c>
      <c r="H22" s="224"/>
      <c r="I22" s="224">
        <f>SUM(I21:I21)</f>
        <v>0</v>
      </c>
      <c r="J22" s="224"/>
      <c r="K22" s="224">
        <f>SUM(K21:K21)</f>
        <v>0</v>
      </c>
      <c r="L22" s="224"/>
      <c r="M22" s="224"/>
      <c r="N22" s="224"/>
      <c r="O22" s="224"/>
      <c r="P22" s="224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workbookViewId="0">
      <selection activeCell="H11" sqref="H11:H38"/>
    </sheetView>
  </sheetViews>
  <sheetFormatPr defaultRowHeight="15" x14ac:dyDescent="0.25"/>
  <cols>
    <col min="1" max="1" width="4.7109375" style="216" customWidth="1"/>
    <col min="2" max="2" width="16.28515625" style="216" customWidth="1"/>
    <col min="3" max="3" width="57.7109375" style="216" customWidth="1"/>
    <col min="4" max="4" width="8.28515625" style="216" customWidth="1"/>
    <col min="5" max="5" width="7.7109375" style="216" customWidth="1"/>
    <col min="6" max="7" width="9.5703125" style="216" customWidth="1"/>
    <col min="8" max="8" width="9.7109375" style="216" customWidth="1"/>
    <col min="9" max="9" width="18.7109375" style="216" customWidth="1"/>
    <col min="10" max="10" width="11.7109375" style="216" customWidth="1"/>
    <col min="11" max="11" width="18.7109375" style="216" customWidth="1"/>
    <col min="12" max="12" width="3.7109375" style="216" customWidth="1"/>
    <col min="13" max="13" width="5.7109375" style="216" customWidth="1"/>
    <col min="14" max="14" width="8.7109375" style="216" customWidth="1"/>
    <col min="15" max="15" width="20.7109375" style="216" customWidth="1"/>
    <col min="16" max="16" width="40.7109375" style="216" customWidth="1"/>
    <col min="17" max="256" width="9.140625" style="216"/>
    <col min="257" max="257" width="4.7109375" style="216" customWidth="1"/>
    <col min="258" max="258" width="16.28515625" style="216" customWidth="1"/>
    <col min="259" max="259" width="57.7109375" style="216" customWidth="1"/>
    <col min="260" max="260" width="8.28515625" style="216" customWidth="1"/>
    <col min="261" max="261" width="7.7109375" style="216" customWidth="1"/>
    <col min="262" max="263" width="9.5703125" style="216" customWidth="1"/>
    <col min="264" max="264" width="9.7109375" style="216" customWidth="1"/>
    <col min="265" max="265" width="18.7109375" style="216" customWidth="1"/>
    <col min="266" max="266" width="11.7109375" style="216" customWidth="1"/>
    <col min="267" max="267" width="18.7109375" style="216" customWidth="1"/>
    <col min="268" max="268" width="3.7109375" style="216" customWidth="1"/>
    <col min="269" max="269" width="5.7109375" style="216" customWidth="1"/>
    <col min="270" max="270" width="8.7109375" style="216" customWidth="1"/>
    <col min="271" max="271" width="20.7109375" style="216" customWidth="1"/>
    <col min="272" max="272" width="40.7109375" style="216" customWidth="1"/>
    <col min="273" max="512" width="9.140625" style="216"/>
    <col min="513" max="513" width="4.7109375" style="216" customWidth="1"/>
    <col min="514" max="514" width="16.28515625" style="216" customWidth="1"/>
    <col min="515" max="515" width="57.7109375" style="216" customWidth="1"/>
    <col min="516" max="516" width="8.28515625" style="216" customWidth="1"/>
    <col min="517" max="517" width="7.7109375" style="216" customWidth="1"/>
    <col min="518" max="519" width="9.5703125" style="216" customWidth="1"/>
    <col min="520" max="520" width="9.7109375" style="216" customWidth="1"/>
    <col min="521" max="521" width="18.7109375" style="216" customWidth="1"/>
    <col min="522" max="522" width="11.7109375" style="216" customWidth="1"/>
    <col min="523" max="523" width="18.7109375" style="216" customWidth="1"/>
    <col min="524" max="524" width="3.7109375" style="216" customWidth="1"/>
    <col min="525" max="525" width="5.7109375" style="216" customWidth="1"/>
    <col min="526" max="526" width="8.7109375" style="216" customWidth="1"/>
    <col min="527" max="527" width="20.7109375" style="216" customWidth="1"/>
    <col min="528" max="528" width="40.7109375" style="216" customWidth="1"/>
    <col min="529" max="768" width="9.140625" style="216"/>
    <col min="769" max="769" width="4.7109375" style="216" customWidth="1"/>
    <col min="770" max="770" width="16.28515625" style="216" customWidth="1"/>
    <col min="771" max="771" width="57.7109375" style="216" customWidth="1"/>
    <col min="772" max="772" width="8.28515625" style="216" customWidth="1"/>
    <col min="773" max="773" width="7.7109375" style="216" customWidth="1"/>
    <col min="774" max="775" width="9.5703125" style="216" customWidth="1"/>
    <col min="776" max="776" width="9.7109375" style="216" customWidth="1"/>
    <col min="777" max="777" width="18.7109375" style="216" customWidth="1"/>
    <col min="778" max="778" width="11.7109375" style="216" customWidth="1"/>
    <col min="779" max="779" width="18.7109375" style="216" customWidth="1"/>
    <col min="780" max="780" width="3.7109375" style="216" customWidth="1"/>
    <col min="781" max="781" width="5.7109375" style="216" customWidth="1"/>
    <col min="782" max="782" width="8.7109375" style="216" customWidth="1"/>
    <col min="783" max="783" width="20.7109375" style="216" customWidth="1"/>
    <col min="784" max="784" width="40.7109375" style="216" customWidth="1"/>
    <col min="785" max="1024" width="9.140625" style="216"/>
    <col min="1025" max="1025" width="4.7109375" style="216" customWidth="1"/>
    <col min="1026" max="1026" width="16.28515625" style="216" customWidth="1"/>
    <col min="1027" max="1027" width="57.7109375" style="216" customWidth="1"/>
    <col min="1028" max="1028" width="8.28515625" style="216" customWidth="1"/>
    <col min="1029" max="1029" width="7.7109375" style="216" customWidth="1"/>
    <col min="1030" max="1031" width="9.5703125" style="216" customWidth="1"/>
    <col min="1032" max="1032" width="9.7109375" style="216" customWidth="1"/>
    <col min="1033" max="1033" width="18.7109375" style="216" customWidth="1"/>
    <col min="1034" max="1034" width="11.7109375" style="216" customWidth="1"/>
    <col min="1035" max="1035" width="18.7109375" style="216" customWidth="1"/>
    <col min="1036" max="1036" width="3.7109375" style="216" customWidth="1"/>
    <col min="1037" max="1037" width="5.7109375" style="216" customWidth="1"/>
    <col min="1038" max="1038" width="8.7109375" style="216" customWidth="1"/>
    <col min="1039" max="1039" width="20.7109375" style="216" customWidth="1"/>
    <col min="1040" max="1040" width="40.7109375" style="216" customWidth="1"/>
    <col min="1041" max="1280" width="9.140625" style="216"/>
    <col min="1281" max="1281" width="4.7109375" style="216" customWidth="1"/>
    <col min="1282" max="1282" width="16.28515625" style="216" customWidth="1"/>
    <col min="1283" max="1283" width="57.7109375" style="216" customWidth="1"/>
    <col min="1284" max="1284" width="8.28515625" style="216" customWidth="1"/>
    <col min="1285" max="1285" width="7.7109375" style="216" customWidth="1"/>
    <col min="1286" max="1287" width="9.5703125" style="216" customWidth="1"/>
    <col min="1288" max="1288" width="9.7109375" style="216" customWidth="1"/>
    <col min="1289" max="1289" width="18.7109375" style="216" customWidth="1"/>
    <col min="1290" max="1290" width="11.7109375" style="216" customWidth="1"/>
    <col min="1291" max="1291" width="18.7109375" style="216" customWidth="1"/>
    <col min="1292" max="1292" width="3.7109375" style="216" customWidth="1"/>
    <col min="1293" max="1293" width="5.7109375" style="216" customWidth="1"/>
    <col min="1294" max="1294" width="8.7109375" style="216" customWidth="1"/>
    <col min="1295" max="1295" width="20.7109375" style="216" customWidth="1"/>
    <col min="1296" max="1296" width="40.7109375" style="216" customWidth="1"/>
    <col min="1297" max="1536" width="9.140625" style="216"/>
    <col min="1537" max="1537" width="4.7109375" style="216" customWidth="1"/>
    <col min="1538" max="1538" width="16.28515625" style="216" customWidth="1"/>
    <col min="1539" max="1539" width="57.7109375" style="216" customWidth="1"/>
    <col min="1540" max="1540" width="8.28515625" style="216" customWidth="1"/>
    <col min="1541" max="1541" width="7.7109375" style="216" customWidth="1"/>
    <col min="1542" max="1543" width="9.5703125" style="216" customWidth="1"/>
    <col min="1544" max="1544" width="9.7109375" style="216" customWidth="1"/>
    <col min="1545" max="1545" width="18.7109375" style="216" customWidth="1"/>
    <col min="1546" max="1546" width="11.7109375" style="216" customWidth="1"/>
    <col min="1547" max="1547" width="18.7109375" style="216" customWidth="1"/>
    <col min="1548" max="1548" width="3.7109375" style="216" customWidth="1"/>
    <col min="1549" max="1549" width="5.7109375" style="216" customWidth="1"/>
    <col min="1550" max="1550" width="8.7109375" style="216" customWidth="1"/>
    <col min="1551" max="1551" width="20.7109375" style="216" customWidth="1"/>
    <col min="1552" max="1552" width="40.7109375" style="216" customWidth="1"/>
    <col min="1553" max="1792" width="9.140625" style="216"/>
    <col min="1793" max="1793" width="4.7109375" style="216" customWidth="1"/>
    <col min="1794" max="1794" width="16.28515625" style="216" customWidth="1"/>
    <col min="1795" max="1795" width="57.7109375" style="216" customWidth="1"/>
    <col min="1796" max="1796" width="8.28515625" style="216" customWidth="1"/>
    <col min="1797" max="1797" width="7.7109375" style="216" customWidth="1"/>
    <col min="1798" max="1799" width="9.5703125" style="216" customWidth="1"/>
    <col min="1800" max="1800" width="9.7109375" style="216" customWidth="1"/>
    <col min="1801" max="1801" width="18.7109375" style="216" customWidth="1"/>
    <col min="1802" max="1802" width="11.7109375" style="216" customWidth="1"/>
    <col min="1803" max="1803" width="18.7109375" style="216" customWidth="1"/>
    <col min="1804" max="1804" width="3.7109375" style="216" customWidth="1"/>
    <col min="1805" max="1805" width="5.7109375" style="216" customWidth="1"/>
    <col min="1806" max="1806" width="8.7109375" style="216" customWidth="1"/>
    <col min="1807" max="1807" width="20.7109375" style="216" customWidth="1"/>
    <col min="1808" max="1808" width="40.7109375" style="216" customWidth="1"/>
    <col min="1809" max="2048" width="9.140625" style="216"/>
    <col min="2049" max="2049" width="4.7109375" style="216" customWidth="1"/>
    <col min="2050" max="2050" width="16.28515625" style="216" customWidth="1"/>
    <col min="2051" max="2051" width="57.7109375" style="216" customWidth="1"/>
    <col min="2052" max="2052" width="8.28515625" style="216" customWidth="1"/>
    <col min="2053" max="2053" width="7.7109375" style="216" customWidth="1"/>
    <col min="2054" max="2055" width="9.5703125" style="216" customWidth="1"/>
    <col min="2056" max="2056" width="9.7109375" style="216" customWidth="1"/>
    <col min="2057" max="2057" width="18.7109375" style="216" customWidth="1"/>
    <col min="2058" max="2058" width="11.7109375" style="216" customWidth="1"/>
    <col min="2059" max="2059" width="18.7109375" style="216" customWidth="1"/>
    <col min="2060" max="2060" width="3.7109375" style="216" customWidth="1"/>
    <col min="2061" max="2061" width="5.7109375" style="216" customWidth="1"/>
    <col min="2062" max="2062" width="8.7109375" style="216" customWidth="1"/>
    <col min="2063" max="2063" width="20.7109375" style="216" customWidth="1"/>
    <col min="2064" max="2064" width="40.7109375" style="216" customWidth="1"/>
    <col min="2065" max="2304" width="9.140625" style="216"/>
    <col min="2305" max="2305" width="4.7109375" style="216" customWidth="1"/>
    <col min="2306" max="2306" width="16.28515625" style="216" customWidth="1"/>
    <col min="2307" max="2307" width="57.7109375" style="216" customWidth="1"/>
    <col min="2308" max="2308" width="8.28515625" style="216" customWidth="1"/>
    <col min="2309" max="2309" width="7.7109375" style="216" customWidth="1"/>
    <col min="2310" max="2311" width="9.5703125" style="216" customWidth="1"/>
    <col min="2312" max="2312" width="9.7109375" style="216" customWidth="1"/>
    <col min="2313" max="2313" width="18.7109375" style="216" customWidth="1"/>
    <col min="2314" max="2314" width="11.7109375" style="216" customWidth="1"/>
    <col min="2315" max="2315" width="18.7109375" style="216" customWidth="1"/>
    <col min="2316" max="2316" width="3.7109375" style="216" customWidth="1"/>
    <col min="2317" max="2317" width="5.7109375" style="216" customWidth="1"/>
    <col min="2318" max="2318" width="8.7109375" style="216" customWidth="1"/>
    <col min="2319" max="2319" width="20.7109375" style="216" customWidth="1"/>
    <col min="2320" max="2320" width="40.7109375" style="216" customWidth="1"/>
    <col min="2321" max="2560" width="9.140625" style="216"/>
    <col min="2561" max="2561" width="4.7109375" style="216" customWidth="1"/>
    <col min="2562" max="2562" width="16.28515625" style="216" customWidth="1"/>
    <col min="2563" max="2563" width="57.7109375" style="216" customWidth="1"/>
    <col min="2564" max="2564" width="8.28515625" style="216" customWidth="1"/>
    <col min="2565" max="2565" width="7.7109375" style="216" customWidth="1"/>
    <col min="2566" max="2567" width="9.5703125" style="216" customWidth="1"/>
    <col min="2568" max="2568" width="9.7109375" style="216" customWidth="1"/>
    <col min="2569" max="2569" width="18.7109375" style="216" customWidth="1"/>
    <col min="2570" max="2570" width="11.7109375" style="216" customWidth="1"/>
    <col min="2571" max="2571" width="18.7109375" style="216" customWidth="1"/>
    <col min="2572" max="2572" width="3.7109375" style="216" customWidth="1"/>
    <col min="2573" max="2573" width="5.7109375" style="216" customWidth="1"/>
    <col min="2574" max="2574" width="8.7109375" style="216" customWidth="1"/>
    <col min="2575" max="2575" width="20.7109375" style="216" customWidth="1"/>
    <col min="2576" max="2576" width="40.7109375" style="216" customWidth="1"/>
    <col min="2577" max="2816" width="9.140625" style="216"/>
    <col min="2817" max="2817" width="4.7109375" style="216" customWidth="1"/>
    <col min="2818" max="2818" width="16.28515625" style="216" customWidth="1"/>
    <col min="2819" max="2819" width="57.7109375" style="216" customWidth="1"/>
    <col min="2820" max="2820" width="8.28515625" style="216" customWidth="1"/>
    <col min="2821" max="2821" width="7.7109375" style="216" customWidth="1"/>
    <col min="2822" max="2823" width="9.5703125" style="216" customWidth="1"/>
    <col min="2824" max="2824" width="9.7109375" style="216" customWidth="1"/>
    <col min="2825" max="2825" width="18.7109375" style="216" customWidth="1"/>
    <col min="2826" max="2826" width="11.7109375" style="216" customWidth="1"/>
    <col min="2827" max="2827" width="18.7109375" style="216" customWidth="1"/>
    <col min="2828" max="2828" width="3.7109375" style="216" customWidth="1"/>
    <col min="2829" max="2829" width="5.7109375" style="216" customWidth="1"/>
    <col min="2830" max="2830" width="8.7109375" style="216" customWidth="1"/>
    <col min="2831" max="2831" width="20.7109375" style="216" customWidth="1"/>
    <col min="2832" max="2832" width="40.7109375" style="216" customWidth="1"/>
    <col min="2833" max="3072" width="9.140625" style="216"/>
    <col min="3073" max="3073" width="4.7109375" style="216" customWidth="1"/>
    <col min="3074" max="3074" width="16.28515625" style="216" customWidth="1"/>
    <col min="3075" max="3075" width="57.7109375" style="216" customWidth="1"/>
    <col min="3076" max="3076" width="8.28515625" style="216" customWidth="1"/>
    <col min="3077" max="3077" width="7.7109375" style="216" customWidth="1"/>
    <col min="3078" max="3079" width="9.5703125" style="216" customWidth="1"/>
    <col min="3080" max="3080" width="9.7109375" style="216" customWidth="1"/>
    <col min="3081" max="3081" width="18.7109375" style="216" customWidth="1"/>
    <col min="3082" max="3082" width="11.7109375" style="216" customWidth="1"/>
    <col min="3083" max="3083" width="18.7109375" style="216" customWidth="1"/>
    <col min="3084" max="3084" width="3.7109375" style="216" customWidth="1"/>
    <col min="3085" max="3085" width="5.7109375" style="216" customWidth="1"/>
    <col min="3086" max="3086" width="8.7109375" style="216" customWidth="1"/>
    <col min="3087" max="3087" width="20.7109375" style="216" customWidth="1"/>
    <col min="3088" max="3088" width="40.7109375" style="216" customWidth="1"/>
    <col min="3089" max="3328" width="9.140625" style="216"/>
    <col min="3329" max="3329" width="4.7109375" style="216" customWidth="1"/>
    <col min="3330" max="3330" width="16.28515625" style="216" customWidth="1"/>
    <col min="3331" max="3331" width="57.7109375" style="216" customWidth="1"/>
    <col min="3332" max="3332" width="8.28515625" style="216" customWidth="1"/>
    <col min="3333" max="3333" width="7.7109375" style="216" customWidth="1"/>
    <col min="3334" max="3335" width="9.5703125" style="216" customWidth="1"/>
    <col min="3336" max="3336" width="9.7109375" style="216" customWidth="1"/>
    <col min="3337" max="3337" width="18.7109375" style="216" customWidth="1"/>
    <col min="3338" max="3338" width="11.7109375" style="216" customWidth="1"/>
    <col min="3339" max="3339" width="18.7109375" style="216" customWidth="1"/>
    <col min="3340" max="3340" width="3.7109375" style="216" customWidth="1"/>
    <col min="3341" max="3341" width="5.7109375" style="216" customWidth="1"/>
    <col min="3342" max="3342" width="8.7109375" style="216" customWidth="1"/>
    <col min="3343" max="3343" width="20.7109375" style="216" customWidth="1"/>
    <col min="3344" max="3344" width="40.7109375" style="216" customWidth="1"/>
    <col min="3345" max="3584" width="9.140625" style="216"/>
    <col min="3585" max="3585" width="4.7109375" style="216" customWidth="1"/>
    <col min="3586" max="3586" width="16.28515625" style="216" customWidth="1"/>
    <col min="3587" max="3587" width="57.7109375" style="216" customWidth="1"/>
    <col min="3588" max="3588" width="8.28515625" style="216" customWidth="1"/>
    <col min="3589" max="3589" width="7.7109375" style="216" customWidth="1"/>
    <col min="3590" max="3591" width="9.5703125" style="216" customWidth="1"/>
    <col min="3592" max="3592" width="9.7109375" style="216" customWidth="1"/>
    <col min="3593" max="3593" width="18.7109375" style="216" customWidth="1"/>
    <col min="3594" max="3594" width="11.7109375" style="216" customWidth="1"/>
    <col min="3595" max="3595" width="18.7109375" style="216" customWidth="1"/>
    <col min="3596" max="3596" width="3.7109375" style="216" customWidth="1"/>
    <col min="3597" max="3597" width="5.7109375" style="216" customWidth="1"/>
    <col min="3598" max="3598" width="8.7109375" style="216" customWidth="1"/>
    <col min="3599" max="3599" width="20.7109375" style="216" customWidth="1"/>
    <col min="3600" max="3600" width="40.7109375" style="216" customWidth="1"/>
    <col min="3601" max="3840" width="9.140625" style="216"/>
    <col min="3841" max="3841" width="4.7109375" style="216" customWidth="1"/>
    <col min="3842" max="3842" width="16.28515625" style="216" customWidth="1"/>
    <col min="3843" max="3843" width="57.7109375" style="216" customWidth="1"/>
    <col min="3844" max="3844" width="8.28515625" style="216" customWidth="1"/>
    <col min="3845" max="3845" width="7.7109375" style="216" customWidth="1"/>
    <col min="3846" max="3847" width="9.5703125" style="216" customWidth="1"/>
    <col min="3848" max="3848" width="9.7109375" style="216" customWidth="1"/>
    <col min="3849" max="3849" width="18.7109375" style="216" customWidth="1"/>
    <col min="3850" max="3850" width="11.7109375" style="216" customWidth="1"/>
    <col min="3851" max="3851" width="18.7109375" style="216" customWidth="1"/>
    <col min="3852" max="3852" width="3.7109375" style="216" customWidth="1"/>
    <col min="3853" max="3853" width="5.7109375" style="216" customWidth="1"/>
    <col min="3854" max="3854" width="8.7109375" style="216" customWidth="1"/>
    <col min="3855" max="3855" width="20.7109375" style="216" customWidth="1"/>
    <col min="3856" max="3856" width="40.7109375" style="216" customWidth="1"/>
    <col min="3857" max="4096" width="9.140625" style="216"/>
    <col min="4097" max="4097" width="4.7109375" style="216" customWidth="1"/>
    <col min="4098" max="4098" width="16.28515625" style="216" customWidth="1"/>
    <col min="4099" max="4099" width="57.7109375" style="216" customWidth="1"/>
    <col min="4100" max="4100" width="8.28515625" style="216" customWidth="1"/>
    <col min="4101" max="4101" width="7.7109375" style="216" customWidth="1"/>
    <col min="4102" max="4103" width="9.5703125" style="216" customWidth="1"/>
    <col min="4104" max="4104" width="9.7109375" style="216" customWidth="1"/>
    <col min="4105" max="4105" width="18.7109375" style="216" customWidth="1"/>
    <col min="4106" max="4106" width="11.7109375" style="216" customWidth="1"/>
    <col min="4107" max="4107" width="18.7109375" style="216" customWidth="1"/>
    <col min="4108" max="4108" width="3.7109375" style="216" customWidth="1"/>
    <col min="4109" max="4109" width="5.7109375" style="216" customWidth="1"/>
    <col min="4110" max="4110" width="8.7109375" style="216" customWidth="1"/>
    <col min="4111" max="4111" width="20.7109375" style="216" customWidth="1"/>
    <col min="4112" max="4112" width="40.7109375" style="216" customWidth="1"/>
    <col min="4113" max="4352" width="9.140625" style="216"/>
    <col min="4353" max="4353" width="4.7109375" style="216" customWidth="1"/>
    <col min="4354" max="4354" width="16.28515625" style="216" customWidth="1"/>
    <col min="4355" max="4355" width="57.7109375" style="216" customWidth="1"/>
    <col min="4356" max="4356" width="8.28515625" style="216" customWidth="1"/>
    <col min="4357" max="4357" width="7.7109375" style="216" customWidth="1"/>
    <col min="4358" max="4359" width="9.5703125" style="216" customWidth="1"/>
    <col min="4360" max="4360" width="9.7109375" style="216" customWidth="1"/>
    <col min="4361" max="4361" width="18.7109375" style="216" customWidth="1"/>
    <col min="4362" max="4362" width="11.7109375" style="216" customWidth="1"/>
    <col min="4363" max="4363" width="18.7109375" style="216" customWidth="1"/>
    <col min="4364" max="4364" width="3.7109375" style="216" customWidth="1"/>
    <col min="4365" max="4365" width="5.7109375" style="216" customWidth="1"/>
    <col min="4366" max="4366" width="8.7109375" style="216" customWidth="1"/>
    <col min="4367" max="4367" width="20.7109375" style="216" customWidth="1"/>
    <col min="4368" max="4368" width="40.7109375" style="216" customWidth="1"/>
    <col min="4369" max="4608" width="9.140625" style="216"/>
    <col min="4609" max="4609" width="4.7109375" style="216" customWidth="1"/>
    <col min="4610" max="4610" width="16.28515625" style="216" customWidth="1"/>
    <col min="4611" max="4611" width="57.7109375" style="216" customWidth="1"/>
    <col min="4612" max="4612" width="8.28515625" style="216" customWidth="1"/>
    <col min="4613" max="4613" width="7.7109375" style="216" customWidth="1"/>
    <col min="4614" max="4615" width="9.5703125" style="216" customWidth="1"/>
    <col min="4616" max="4616" width="9.7109375" style="216" customWidth="1"/>
    <col min="4617" max="4617" width="18.7109375" style="216" customWidth="1"/>
    <col min="4618" max="4618" width="11.7109375" style="216" customWidth="1"/>
    <col min="4619" max="4619" width="18.7109375" style="216" customWidth="1"/>
    <col min="4620" max="4620" width="3.7109375" style="216" customWidth="1"/>
    <col min="4621" max="4621" width="5.7109375" style="216" customWidth="1"/>
    <col min="4622" max="4622" width="8.7109375" style="216" customWidth="1"/>
    <col min="4623" max="4623" width="20.7109375" style="216" customWidth="1"/>
    <col min="4624" max="4624" width="40.7109375" style="216" customWidth="1"/>
    <col min="4625" max="4864" width="9.140625" style="216"/>
    <col min="4865" max="4865" width="4.7109375" style="216" customWidth="1"/>
    <col min="4866" max="4866" width="16.28515625" style="216" customWidth="1"/>
    <col min="4867" max="4867" width="57.7109375" style="216" customWidth="1"/>
    <col min="4868" max="4868" width="8.28515625" style="216" customWidth="1"/>
    <col min="4869" max="4869" width="7.7109375" style="216" customWidth="1"/>
    <col min="4870" max="4871" width="9.5703125" style="216" customWidth="1"/>
    <col min="4872" max="4872" width="9.7109375" style="216" customWidth="1"/>
    <col min="4873" max="4873" width="18.7109375" style="216" customWidth="1"/>
    <col min="4874" max="4874" width="11.7109375" style="216" customWidth="1"/>
    <col min="4875" max="4875" width="18.7109375" style="216" customWidth="1"/>
    <col min="4876" max="4876" width="3.7109375" style="216" customWidth="1"/>
    <col min="4877" max="4877" width="5.7109375" style="216" customWidth="1"/>
    <col min="4878" max="4878" width="8.7109375" style="216" customWidth="1"/>
    <col min="4879" max="4879" width="20.7109375" style="216" customWidth="1"/>
    <col min="4880" max="4880" width="40.7109375" style="216" customWidth="1"/>
    <col min="4881" max="5120" width="9.140625" style="216"/>
    <col min="5121" max="5121" width="4.7109375" style="216" customWidth="1"/>
    <col min="5122" max="5122" width="16.28515625" style="216" customWidth="1"/>
    <col min="5123" max="5123" width="57.7109375" style="216" customWidth="1"/>
    <col min="5124" max="5124" width="8.28515625" style="216" customWidth="1"/>
    <col min="5125" max="5125" width="7.7109375" style="216" customWidth="1"/>
    <col min="5126" max="5127" width="9.5703125" style="216" customWidth="1"/>
    <col min="5128" max="5128" width="9.7109375" style="216" customWidth="1"/>
    <col min="5129" max="5129" width="18.7109375" style="216" customWidth="1"/>
    <col min="5130" max="5130" width="11.7109375" style="216" customWidth="1"/>
    <col min="5131" max="5131" width="18.7109375" style="216" customWidth="1"/>
    <col min="5132" max="5132" width="3.7109375" style="216" customWidth="1"/>
    <col min="5133" max="5133" width="5.7109375" style="216" customWidth="1"/>
    <col min="5134" max="5134" width="8.7109375" style="216" customWidth="1"/>
    <col min="5135" max="5135" width="20.7109375" style="216" customWidth="1"/>
    <col min="5136" max="5136" width="40.7109375" style="216" customWidth="1"/>
    <col min="5137" max="5376" width="9.140625" style="216"/>
    <col min="5377" max="5377" width="4.7109375" style="216" customWidth="1"/>
    <col min="5378" max="5378" width="16.28515625" style="216" customWidth="1"/>
    <col min="5379" max="5379" width="57.7109375" style="216" customWidth="1"/>
    <col min="5380" max="5380" width="8.28515625" style="216" customWidth="1"/>
    <col min="5381" max="5381" width="7.7109375" style="216" customWidth="1"/>
    <col min="5382" max="5383" width="9.5703125" style="216" customWidth="1"/>
    <col min="5384" max="5384" width="9.7109375" style="216" customWidth="1"/>
    <col min="5385" max="5385" width="18.7109375" style="216" customWidth="1"/>
    <col min="5386" max="5386" width="11.7109375" style="216" customWidth="1"/>
    <col min="5387" max="5387" width="18.7109375" style="216" customWidth="1"/>
    <col min="5388" max="5388" width="3.7109375" style="216" customWidth="1"/>
    <col min="5389" max="5389" width="5.7109375" style="216" customWidth="1"/>
    <col min="5390" max="5390" width="8.7109375" style="216" customWidth="1"/>
    <col min="5391" max="5391" width="20.7109375" style="216" customWidth="1"/>
    <col min="5392" max="5392" width="40.7109375" style="216" customWidth="1"/>
    <col min="5393" max="5632" width="9.140625" style="216"/>
    <col min="5633" max="5633" width="4.7109375" style="216" customWidth="1"/>
    <col min="5634" max="5634" width="16.28515625" style="216" customWidth="1"/>
    <col min="5635" max="5635" width="57.7109375" style="216" customWidth="1"/>
    <col min="5636" max="5636" width="8.28515625" style="216" customWidth="1"/>
    <col min="5637" max="5637" width="7.7109375" style="216" customWidth="1"/>
    <col min="5638" max="5639" width="9.5703125" style="216" customWidth="1"/>
    <col min="5640" max="5640" width="9.7109375" style="216" customWidth="1"/>
    <col min="5641" max="5641" width="18.7109375" style="216" customWidth="1"/>
    <col min="5642" max="5642" width="11.7109375" style="216" customWidth="1"/>
    <col min="5643" max="5643" width="18.7109375" style="216" customWidth="1"/>
    <col min="5644" max="5644" width="3.7109375" style="216" customWidth="1"/>
    <col min="5645" max="5645" width="5.7109375" style="216" customWidth="1"/>
    <col min="5646" max="5646" width="8.7109375" style="216" customWidth="1"/>
    <col min="5647" max="5647" width="20.7109375" style="216" customWidth="1"/>
    <col min="5648" max="5648" width="40.7109375" style="216" customWidth="1"/>
    <col min="5649" max="5888" width="9.140625" style="216"/>
    <col min="5889" max="5889" width="4.7109375" style="216" customWidth="1"/>
    <col min="5890" max="5890" width="16.28515625" style="216" customWidth="1"/>
    <col min="5891" max="5891" width="57.7109375" style="216" customWidth="1"/>
    <col min="5892" max="5892" width="8.28515625" style="216" customWidth="1"/>
    <col min="5893" max="5893" width="7.7109375" style="216" customWidth="1"/>
    <col min="5894" max="5895" width="9.5703125" style="216" customWidth="1"/>
    <col min="5896" max="5896" width="9.7109375" style="216" customWidth="1"/>
    <col min="5897" max="5897" width="18.7109375" style="216" customWidth="1"/>
    <col min="5898" max="5898" width="11.7109375" style="216" customWidth="1"/>
    <col min="5899" max="5899" width="18.7109375" style="216" customWidth="1"/>
    <col min="5900" max="5900" width="3.7109375" style="216" customWidth="1"/>
    <col min="5901" max="5901" width="5.7109375" style="216" customWidth="1"/>
    <col min="5902" max="5902" width="8.7109375" style="216" customWidth="1"/>
    <col min="5903" max="5903" width="20.7109375" style="216" customWidth="1"/>
    <col min="5904" max="5904" width="40.7109375" style="216" customWidth="1"/>
    <col min="5905" max="6144" width="9.140625" style="216"/>
    <col min="6145" max="6145" width="4.7109375" style="216" customWidth="1"/>
    <col min="6146" max="6146" width="16.28515625" style="216" customWidth="1"/>
    <col min="6147" max="6147" width="57.7109375" style="216" customWidth="1"/>
    <col min="6148" max="6148" width="8.28515625" style="216" customWidth="1"/>
    <col min="6149" max="6149" width="7.7109375" style="216" customWidth="1"/>
    <col min="6150" max="6151" width="9.5703125" style="216" customWidth="1"/>
    <col min="6152" max="6152" width="9.7109375" style="216" customWidth="1"/>
    <col min="6153" max="6153" width="18.7109375" style="216" customWidth="1"/>
    <col min="6154" max="6154" width="11.7109375" style="216" customWidth="1"/>
    <col min="6155" max="6155" width="18.7109375" style="216" customWidth="1"/>
    <col min="6156" max="6156" width="3.7109375" style="216" customWidth="1"/>
    <col min="6157" max="6157" width="5.7109375" style="216" customWidth="1"/>
    <col min="6158" max="6158" width="8.7109375" style="216" customWidth="1"/>
    <col min="6159" max="6159" width="20.7109375" style="216" customWidth="1"/>
    <col min="6160" max="6160" width="40.7109375" style="216" customWidth="1"/>
    <col min="6161" max="6400" width="9.140625" style="216"/>
    <col min="6401" max="6401" width="4.7109375" style="216" customWidth="1"/>
    <col min="6402" max="6402" width="16.28515625" style="216" customWidth="1"/>
    <col min="6403" max="6403" width="57.7109375" style="216" customWidth="1"/>
    <col min="6404" max="6404" width="8.28515625" style="216" customWidth="1"/>
    <col min="6405" max="6405" width="7.7109375" style="216" customWidth="1"/>
    <col min="6406" max="6407" width="9.5703125" style="216" customWidth="1"/>
    <col min="6408" max="6408" width="9.7109375" style="216" customWidth="1"/>
    <col min="6409" max="6409" width="18.7109375" style="216" customWidth="1"/>
    <col min="6410" max="6410" width="11.7109375" style="216" customWidth="1"/>
    <col min="6411" max="6411" width="18.7109375" style="216" customWidth="1"/>
    <col min="6412" max="6412" width="3.7109375" style="216" customWidth="1"/>
    <col min="6413" max="6413" width="5.7109375" style="216" customWidth="1"/>
    <col min="6414" max="6414" width="8.7109375" style="216" customWidth="1"/>
    <col min="6415" max="6415" width="20.7109375" style="216" customWidth="1"/>
    <col min="6416" max="6416" width="40.7109375" style="216" customWidth="1"/>
    <col min="6417" max="6656" width="9.140625" style="216"/>
    <col min="6657" max="6657" width="4.7109375" style="216" customWidth="1"/>
    <col min="6658" max="6658" width="16.28515625" style="216" customWidth="1"/>
    <col min="6659" max="6659" width="57.7109375" style="216" customWidth="1"/>
    <col min="6660" max="6660" width="8.28515625" style="216" customWidth="1"/>
    <col min="6661" max="6661" width="7.7109375" style="216" customWidth="1"/>
    <col min="6662" max="6663" width="9.5703125" style="216" customWidth="1"/>
    <col min="6664" max="6664" width="9.7109375" style="216" customWidth="1"/>
    <col min="6665" max="6665" width="18.7109375" style="216" customWidth="1"/>
    <col min="6666" max="6666" width="11.7109375" style="216" customWidth="1"/>
    <col min="6667" max="6667" width="18.7109375" style="216" customWidth="1"/>
    <col min="6668" max="6668" width="3.7109375" style="216" customWidth="1"/>
    <col min="6669" max="6669" width="5.7109375" style="216" customWidth="1"/>
    <col min="6670" max="6670" width="8.7109375" style="216" customWidth="1"/>
    <col min="6671" max="6671" width="20.7109375" style="216" customWidth="1"/>
    <col min="6672" max="6672" width="40.7109375" style="216" customWidth="1"/>
    <col min="6673" max="6912" width="9.140625" style="216"/>
    <col min="6913" max="6913" width="4.7109375" style="216" customWidth="1"/>
    <col min="6914" max="6914" width="16.28515625" style="216" customWidth="1"/>
    <col min="6915" max="6915" width="57.7109375" style="216" customWidth="1"/>
    <col min="6916" max="6916" width="8.28515625" style="216" customWidth="1"/>
    <col min="6917" max="6917" width="7.7109375" style="216" customWidth="1"/>
    <col min="6918" max="6919" width="9.5703125" style="216" customWidth="1"/>
    <col min="6920" max="6920" width="9.7109375" style="216" customWidth="1"/>
    <col min="6921" max="6921" width="18.7109375" style="216" customWidth="1"/>
    <col min="6922" max="6922" width="11.7109375" style="216" customWidth="1"/>
    <col min="6923" max="6923" width="18.7109375" style="216" customWidth="1"/>
    <col min="6924" max="6924" width="3.7109375" style="216" customWidth="1"/>
    <col min="6925" max="6925" width="5.7109375" style="216" customWidth="1"/>
    <col min="6926" max="6926" width="8.7109375" style="216" customWidth="1"/>
    <col min="6927" max="6927" width="20.7109375" style="216" customWidth="1"/>
    <col min="6928" max="6928" width="40.7109375" style="216" customWidth="1"/>
    <col min="6929" max="7168" width="9.140625" style="216"/>
    <col min="7169" max="7169" width="4.7109375" style="216" customWidth="1"/>
    <col min="7170" max="7170" width="16.28515625" style="216" customWidth="1"/>
    <col min="7171" max="7171" width="57.7109375" style="216" customWidth="1"/>
    <col min="7172" max="7172" width="8.28515625" style="216" customWidth="1"/>
    <col min="7173" max="7173" width="7.7109375" style="216" customWidth="1"/>
    <col min="7174" max="7175" width="9.5703125" style="216" customWidth="1"/>
    <col min="7176" max="7176" width="9.7109375" style="216" customWidth="1"/>
    <col min="7177" max="7177" width="18.7109375" style="216" customWidth="1"/>
    <col min="7178" max="7178" width="11.7109375" style="216" customWidth="1"/>
    <col min="7179" max="7179" width="18.7109375" style="216" customWidth="1"/>
    <col min="7180" max="7180" width="3.7109375" style="216" customWidth="1"/>
    <col min="7181" max="7181" width="5.7109375" style="216" customWidth="1"/>
    <col min="7182" max="7182" width="8.7109375" style="216" customWidth="1"/>
    <col min="7183" max="7183" width="20.7109375" style="216" customWidth="1"/>
    <col min="7184" max="7184" width="40.7109375" style="216" customWidth="1"/>
    <col min="7185" max="7424" width="9.140625" style="216"/>
    <col min="7425" max="7425" width="4.7109375" style="216" customWidth="1"/>
    <col min="7426" max="7426" width="16.28515625" style="216" customWidth="1"/>
    <col min="7427" max="7427" width="57.7109375" style="216" customWidth="1"/>
    <col min="7428" max="7428" width="8.28515625" style="216" customWidth="1"/>
    <col min="7429" max="7429" width="7.7109375" style="216" customWidth="1"/>
    <col min="7430" max="7431" width="9.5703125" style="216" customWidth="1"/>
    <col min="7432" max="7432" width="9.7109375" style="216" customWidth="1"/>
    <col min="7433" max="7433" width="18.7109375" style="216" customWidth="1"/>
    <col min="7434" max="7434" width="11.7109375" style="216" customWidth="1"/>
    <col min="7435" max="7435" width="18.7109375" style="216" customWidth="1"/>
    <col min="7436" max="7436" width="3.7109375" style="216" customWidth="1"/>
    <col min="7437" max="7437" width="5.7109375" style="216" customWidth="1"/>
    <col min="7438" max="7438" width="8.7109375" style="216" customWidth="1"/>
    <col min="7439" max="7439" width="20.7109375" style="216" customWidth="1"/>
    <col min="7440" max="7440" width="40.7109375" style="216" customWidth="1"/>
    <col min="7441" max="7680" width="9.140625" style="216"/>
    <col min="7681" max="7681" width="4.7109375" style="216" customWidth="1"/>
    <col min="7682" max="7682" width="16.28515625" style="216" customWidth="1"/>
    <col min="7683" max="7683" width="57.7109375" style="216" customWidth="1"/>
    <col min="7684" max="7684" width="8.28515625" style="216" customWidth="1"/>
    <col min="7685" max="7685" width="7.7109375" style="216" customWidth="1"/>
    <col min="7686" max="7687" width="9.5703125" style="216" customWidth="1"/>
    <col min="7688" max="7688" width="9.7109375" style="216" customWidth="1"/>
    <col min="7689" max="7689" width="18.7109375" style="216" customWidth="1"/>
    <col min="7690" max="7690" width="11.7109375" style="216" customWidth="1"/>
    <col min="7691" max="7691" width="18.7109375" style="216" customWidth="1"/>
    <col min="7692" max="7692" width="3.7109375" style="216" customWidth="1"/>
    <col min="7693" max="7693" width="5.7109375" style="216" customWidth="1"/>
    <col min="7694" max="7694" width="8.7109375" style="216" customWidth="1"/>
    <col min="7695" max="7695" width="20.7109375" style="216" customWidth="1"/>
    <col min="7696" max="7696" width="40.7109375" style="216" customWidth="1"/>
    <col min="7697" max="7936" width="9.140625" style="216"/>
    <col min="7937" max="7937" width="4.7109375" style="216" customWidth="1"/>
    <col min="7938" max="7938" width="16.28515625" style="216" customWidth="1"/>
    <col min="7939" max="7939" width="57.7109375" style="216" customWidth="1"/>
    <col min="7940" max="7940" width="8.28515625" style="216" customWidth="1"/>
    <col min="7941" max="7941" width="7.7109375" style="216" customWidth="1"/>
    <col min="7942" max="7943" width="9.5703125" style="216" customWidth="1"/>
    <col min="7944" max="7944" width="9.7109375" style="216" customWidth="1"/>
    <col min="7945" max="7945" width="18.7109375" style="216" customWidth="1"/>
    <col min="7946" max="7946" width="11.7109375" style="216" customWidth="1"/>
    <col min="7947" max="7947" width="18.7109375" style="216" customWidth="1"/>
    <col min="7948" max="7948" width="3.7109375" style="216" customWidth="1"/>
    <col min="7949" max="7949" width="5.7109375" style="216" customWidth="1"/>
    <col min="7950" max="7950" width="8.7109375" style="216" customWidth="1"/>
    <col min="7951" max="7951" width="20.7109375" style="216" customWidth="1"/>
    <col min="7952" max="7952" width="40.7109375" style="216" customWidth="1"/>
    <col min="7953" max="8192" width="9.140625" style="216"/>
    <col min="8193" max="8193" width="4.7109375" style="216" customWidth="1"/>
    <col min="8194" max="8194" width="16.28515625" style="216" customWidth="1"/>
    <col min="8195" max="8195" width="57.7109375" style="216" customWidth="1"/>
    <col min="8196" max="8196" width="8.28515625" style="216" customWidth="1"/>
    <col min="8197" max="8197" width="7.7109375" style="216" customWidth="1"/>
    <col min="8198" max="8199" width="9.5703125" style="216" customWidth="1"/>
    <col min="8200" max="8200" width="9.7109375" style="216" customWidth="1"/>
    <col min="8201" max="8201" width="18.7109375" style="216" customWidth="1"/>
    <col min="8202" max="8202" width="11.7109375" style="216" customWidth="1"/>
    <col min="8203" max="8203" width="18.7109375" style="216" customWidth="1"/>
    <col min="8204" max="8204" width="3.7109375" style="216" customWidth="1"/>
    <col min="8205" max="8205" width="5.7109375" style="216" customWidth="1"/>
    <col min="8206" max="8206" width="8.7109375" style="216" customWidth="1"/>
    <col min="8207" max="8207" width="20.7109375" style="216" customWidth="1"/>
    <col min="8208" max="8208" width="40.7109375" style="216" customWidth="1"/>
    <col min="8209" max="8448" width="9.140625" style="216"/>
    <col min="8449" max="8449" width="4.7109375" style="216" customWidth="1"/>
    <col min="8450" max="8450" width="16.28515625" style="216" customWidth="1"/>
    <col min="8451" max="8451" width="57.7109375" style="216" customWidth="1"/>
    <col min="8452" max="8452" width="8.28515625" style="216" customWidth="1"/>
    <col min="8453" max="8453" width="7.7109375" style="216" customWidth="1"/>
    <col min="8454" max="8455" width="9.5703125" style="216" customWidth="1"/>
    <col min="8456" max="8456" width="9.7109375" style="216" customWidth="1"/>
    <col min="8457" max="8457" width="18.7109375" style="216" customWidth="1"/>
    <col min="8458" max="8458" width="11.7109375" style="216" customWidth="1"/>
    <col min="8459" max="8459" width="18.7109375" style="216" customWidth="1"/>
    <col min="8460" max="8460" width="3.7109375" style="216" customWidth="1"/>
    <col min="8461" max="8461" width="5.7109375" style="216" customWidth="1"/>
    <col min="8462" max="8462" width="8.7109375" style="216" customWidth="1"/>
    <col min="8463" max="8463" width="20.7109375" style="216" customWidth="1"/>
    <col min="8464" max="8464" width="40.7109375" style="216" customWidth="1"/>
    <col min="8465" max="8704" width="9.140625" style="216"/>
    <col min="8705" max="8705" width="4.7109375" style="216" customWidth="1"/>
    <col min="8706" max="8706" width="16.28515625" style="216" customWidth="1"/>
    <col min="8707" max="8707" width="57.7109375" style="216" customWidth="1"/>
    <col min="8708" max="8708" width="8.28515625" style="216" customWidth="1"/>
    <col min="8709" max="8709" width="7.7109375" style="216" customWidth="1"/>
    <col min="8710" max="8711" width="9.5703125" style="216" customWidth="1"/>
    <col min="8712" max="8712" width="9.7109375" style="216" customWidth="1"/>
    <col min="8713" max="8713" width="18.7109375" style="216" customWidth="1"/>
    <col min="8714" max="8714" width="11.7109375" style="216" customWidth="1"/>
    <col min="8715" max="8715" width="18.7109375" style="216" customWidth="1"/>
    <col min="8716" max="8716" width="3.7109375" style="216" customWidth="1"/>
    <col min="8717" max="8717" width="5.7109375" style="216" customWidth="1"/>
    <col min="8718" max="8718" width="8.7109375" style="216" customWidth="1"/>
    <col min="8719" max="8719" width="20.7109375" style="216" customWidth="1"/>
    <col min="8720" max="8720" width="40.7109375" style="216" customWidth="1"/>
    <col min="8721" max="8960" width="9.140625" style="216"/>
    <col min="8961" max="8961" width="4.7109375" style="216" customWidth="1"/>
    <col min="8962" max="8962" width="16.28515625" style="216" customWidth="1"/>
    <col min="8963" max="8963" width="57.7109375" style="216" customWidth="1"/>
    <col min="8964" max="8964" width="8.28515625" style="216" customWidth="1"/>
    <col min="8965" max="8965" width="7.7109375" style="216" customWidth="1"/>
    <col min="8966" max="8967" width="9.5703125" style="216" customWidth="1"/>
    <col min="8968" max="8968" width="9.7109375" style="216" customWidth="1"/>
    <col min="8969" max="8969" width="18.7109375" style="216" customWidth="1"/>
    <col min="8970" max="8970" width="11.7109375" style="216" customWidth="1"/>
    <col min="8971" max="8971" width="18.7109375" style="216" customWidth="1"/>
    <col min="8972" max="8972" width="3.7109375" style="216" customWidth="1"/>
    <col min="8973" max="8973" width="5.7109375" style="216" customWidth="1"/>
    <col min="8974" max="8974" width="8.7109375" style="216" customWidth="1"/>
    <col min="8975" max="8975" width="20.7109375" style="216" customWidth="1"/>
    <col min="8976" max="8976" width="40.7109375" style="216" customWidth="1"/>
    <col min="8977" max="9216" width="9.140625" style="216"/>
    <col min="9217" max="9217" width="4.7109375" style="216" customWidth="1"/>
    <col min="9218" max="9218" width="16.28515625" style="216" customWidth="1"/>
    <col min="9219" max="9219" width="57.7109375" style="216" customWidth="1"/>
    <col min="9220" max="9220" width="8.28515625" style="216" customWidth="1"/>
    <col min="9221" max="9221" width="7.7109375" style="216" customWidth="1"/>
    <col min="9222" max="9223" width="9.5703125" style="216" customWidth="1"/>
    <col min="9224" max="9224" width="9.7109375" style="216" customWidth="1"/>
    <col min="9225" max="9225" width="18.7109375" style="216" customWidth="1"/>
    <col min="9226" max="9226" width="11.7109375" style="216" customWidth="1"/>
    <col min="9227" max="9227" width="18.7109375" style="216" customWidth="1"/>
    <col min="9228" max="9228" width="3.7109375" style="216" customWidth="1"/>
    <col min="9229" max="9229" width="5.7109375" style="216" customWidth="1"/>
    <col min="9230" max="9230" width="8.7109375" style="216" customWidth="1"/>
    <col min="9231" max="9231" width="20.7109375" style="216" customWidth="1"/>
    <col min="9232" max="9232" width="40.7109375" style="216" customWidth="1"/>
    <col min="9233" max="9472" width="9.140625" style="216"/>
    <col min="9473" max="9473" width="4.7109375" style="216" customWidth="1"/>
    <col min="9474" max="9474" width="16.28515625" style="216" customWidth="1"/>
    <col min="9475" max="9475" width="57.7109375" style="216" customWidth="1"/>
    <col min="9476" max="9476" width="8.28515625" style="216" customWidth="1"/>
    <col min="9477" max="9477" width="7.7109375" style="216" customWidth="1"/>
    <col min="9478" max="9479" width="9.5703125" style="216" customWidth="1"/>
    <col min="9480" max="9480" width="9.7109375" style="216" customWidth="1"/>
    <col min="9481" max="9481" width="18.7109375" style="216" customWidth="1"/>
    <col min="9482" max="9482" width="11.7109375" style="216" customWidth="1"/>
    <col min="9483" max="9483" width="18.7109375" style="216" customWidth="1"/>
    <col min="9484" max="9484" width="3.7109375" style="216" customWidth="1"/>
    <col min="9485" max="9485" width="5.7109375" style="216" customWidth="1"/>
    <col min="9486" max="9486" width="8.7109375" style="216" customWidth="1"/>
    <col min="9487" max="9487" width="20.7109375" style="216" customWidth="1"/>
    <col min="9488" max="9488" width="40.7109375" style="216" customWidth="1"/>
    <col min="9489" max="9728" width="9.140625" style="216"/>
    <col min="9729" max="9729" width="4.7109375" style="216" customWidth="1"/>
    <col min="9730" max="9730" width="16.28515625" style="216" customWidth="1"/>
    <col min="9731" max="9731" width="57.7109375" style="216" customWidth="1"/>
    <col min="9732" max="9732" width="8.28515625" style="216" customWidth="1"/>
    <col min="9733" max="9733" width="7.7109375" style="216" customWidth="1"/>
    <col min="9734" max="9735" width="9.5703125" style="216" customWidth="1"/>
    <col min="9736" max="9736" width="9.7109375" style="216" customWidth="1"/>
    <col min="9737" max="9737" width="18.7109375" style="216" customWidth="1"/>
    <col min="9738" max="9738" width="11.7109375" style="216" customWidth="1"/>
    <col min="9739" max="9739" width="18.7109375" style="216" customWidth="1"/>
    <col min="9740" max="9740" width="3.7109375" style="216" customWidth="1"/>
    <col min="9741" max="9741" width="5.7109375" style="216" customWidth="1"/>
    <col min="9742" max="9742" width="8.7109375" style="216" customWidth="1"/>
    <col min="9743" max="9743" width="20.7109375" style="216" customWidth="1"/>
    <col min="9744" max="9744" width="40.7109375" style="216" customWidth="1"/>
    <col min="9745" max="9984" width="9.140625" style="216"/>
    <col min="9985" max="9985" width="4.7109375" style="216" customWidth="1"/>
    <col min="9986" max="9986" width="16.28515625" style="216" customWidth="1"/>
    <col min="9987" max="9987" width="57.7109375" style="216" customWidth="1"/>
    <col min="9988" max="9988" width="8.28515625" style="216" customWidth="1"/>
    <col min="9989" max="9989" width="7.7109375" style="216" customWidth="1"/>
    <col min="9990" max="9991" width="9.5703125" style="216" customWidth="1"/>
    <col min="9992" max="9992" width="9.7109375" style="216" customWidth="1"/>
    <col min="9993" max="9993" width="18.7109375" style="216" customWidth="1"/>
    <col min="9994" max="9994" width="11.7109375" style="216" customWidth="1"/>
    <col min="9995" max="9995" width="18.7109375" style="216" customWidth="1"/>
    <col min="9996" max="9996" width="3.7109375" style="216" customWidth="1"/>
    <col min="9997" max="9997" width="5.7109375" style="216" customWidth="1"/>
    <col min="9998" max="9998" width="8.7109375" style="216" customWidth="1"/>
    <col min="9999" max="9999" width="20.7109375" style="216" customWidth="1"/>
    <col min="10000" max="10000" width="40.7109375" style="216" customWidth="1"/>
    <col min="10001" max="10240" width="9.140625" style="216"/>
    <col min="10241" max="10241" width="4.7109375" style="216" customWidth="1"/>
    <col min="10242" max="10242" width="16.28515625" style="216" customWidth="1"/>
    <col min="10243" max="10243" width="57.7109375" style="216" customWidth="1"/>
    <col min="10244" max="10244" width="8.28515625" style="216" customWidth="1"/>
    <col min="10245" max="10245" width="7.7109375" style="216" customWidth="1"/>
    <col min="10246" max="10247" width="9.5703125" style="216" customWidth="1"/>
    <col min="10248" max="10248" width="9.7109375" style="216" customWidth="1"/>
    <col min="10249" max="10249" width="18.7109375" style="216" customWidth="1"/>
    <col min="10250" max="10250" width="11.7109375" style="216" customWidth="1"/>
    <col min="10251" max="10251" width="18.7109375" style="216" customWidth="1"/>
    <col min="10252" max="10252" width="3.7109375" style="216" customWidth="1"/>
    <col min="10253" max="10253" width="5.7109375" style="216" customWidth="1"/>
    <col min="10254" max="10254" width="8.7109375" style="216" customWidth="1"/>
    <col min="10255" max="10255" width="20.7109375" style="216" customWidth="1"/>
    <col min="10256" max="10256" width="40.7109375" style="216" customWidth="1"/>
    <col min="10257" max="10496" width="9.140625" style="216"/>
    <col min="10497" max="10497" width="4.7109375" style="216" customWidth="1"/>
    <col min="10498" max="10498" width="16.28515625" style="216" customWidth="1"/>
    <col min="10499" max="10499" width="57.7109375" style="216" customWidth="1"/>
    <col min="10500" max="10500" width="8.28515625" style="216" customWidth="1"/>
    <col min="10501" max="10501" width="7.7109375" style="216" customWidth="1"/>
    <col min="10502" max="10503" width="9.5703125" style="216" customWidth="1"/>
    <col min="10504" max="10504" width="9.7109375" style="216" customWidth="1"/>
    <col min="10505" max="10505" width="18.7109375" style="216" customWidth="1"/>
    <col min="10506" max="10506" width="11.7109375" style="216" customWidth="1"/>
    <col min="10507" max="10507" width="18.7109375" style="216" customWidth="1"/>
    <col min="10508" max="10508" width="3.7109375" style="216" customWidth="1"/>
    <col min="10509" max="10509" width="5.7109375" style="216" customWidth="1"/>
    <col min="10510" max="10510" width="8.7109375" style="216" customWidth="1"/>
    <col min="10511" max="10511" width="20.7109375" style="216" customWidth="1"/>
    <col min="10512" max="10512" width="40.7109375" style="216" customWidth="1"/>
    <col min="10513" max="10752" width="9.140625" style="216"/>
    <col min="10753" max="10753" width="4.7109375" style="216" customWidth="1"/>
    <col min="10754" max="10754" width="16.28515625" style="216" customWidth="1"/>
    <col min="10755" max="10755" width="57.7109375" style="216" customWidth="1"/>
    <col min="10756" max="10756" width="8.28515625" style="216" customWidth="1"/>
    <col min="10757" max="10757" width="7.7109375" style="216" customWidth="1"/>
    <col min="10758" max="10759" width="9.5703125" style="216" customWidth="1"/>
    <col min="10760" max="10760" width="9.7109375" style="216" customWidth="1"/>
    <col min="10761" max="10761" width="18.7109375" style="216" customWidth="1"/>
    <col min="10762" max="10762" width="11.7109375" style="216" customWidth="1"/>
    <col min="10763" max="10763" width="18.7109375" style="216" customWidth="1"/>
    <col min="10764" max="10764" width="3.7109375" style="216" customWidth="1"/>
    <col min="10765" max="10765" width="5.7109375" style="216" customWidth="1"/>
    <col min="10766" max="10766" width="8.7109375" style="216" customWidth="1"/>
    <col min="10767" max="10767" width="20.7109375" style="216" customWidth="1"/>
    <col min="10768" max="10768" width="40.7109375" style="216" customWidth="1"/>
    <col min="10769" max="11008" width="9.140625" style="216"/>
    <col min="11009" max="11009" width="4.7109375" style="216" customWidth="1"/>
    <col min="11010" max="11010" width="16.28515625" style="216" customWidth="1"/>
    <col min="11011" max="11011" width="57.7109375" style="216" customWidth="1"/>
    <col min="11012" max="11012" width="8.28515625" style="216" customWidth="1"/>
    <col min="11013" max="11013" width="7.7109375" style="216" customWidth="1"/>
    <col min="11014" max="11015" width="9.5703125" style="216" customWidth="1"/>
    <col min="11016" max="11016" width="9.7109375" style="216" customWidth="1"/>
    <col min="11017" max="11017" width="18.7109375" style="216" customWidth="1"/>
    <col min="11018" max="11018" width="11.7109375" style="216" customWidth="1"/>
    <col min="11019" max="11019" width="18.7109375" style="216" customWidth="1"/>
    <col min="11020" max="11020" width="3.7109375" style="216" customWidth="1"/>
    <col min="11021" max="11021" width="5.7109375" style="216" customWidth="1"/>
    <col min="11022" max="11022" width="8.7109375" style="216" customWidth="1"/>
    <col min="11023" max="11023" width="20.7109375" style="216" customWidth="1"/>
    <col min="11024" max="11024" width="40.7109375" style="216" customWidth="1"/>
    <col min="11025" max="11264" width="9.140625" style="216"/>
    <col min="11265" max="11265" width="4.7109375" style="216" customWidth="1"/>
    <col min="11266" max="11266" width="16.28515625" style="216" customWidth="1"/>
    <col min="11267" max="11267" width="57.7109375" style="216" customWidth="1"/>
    <col min="11268" max="11268" width="8.28515625" style="216" customWidth="1"/>
    <col min="11269" max="11269" width="7.7109375" style="216" customWidth="1"/>
    <col min="11270" max="11271" width="9.5703125" style="216" customWidth="1"/>
    <col min="11272" max="11272" width="9.7109375" style="216" customWidth="1"/>
    <col min="11273" max="11273" width="18.7109375" style="216" customWidth="1"/>
    <col min="11274" max="11274" width="11.7109375" style="216" customWidth="1"/>
    <col min="11275" max="11275" width="18.7109375" style="216" customWidth="1"/>
    <col min="11276" max="11276" width="3.7109375" style="216" customWidth="1"/>
    <col min="11277" max="11277" width="5.7109375" style="216" customWidth="1"/>
    <col min="11278" max="11278" width="8.7109375" style="216" customWidth="1"/>
    <col min="11279" max="11279" width="20.7109375" style="216" customWidth="1"/>
    <col min="11280" max="11280" width="40.7109375" style="216" customWidth="1"/>
    <col min="11281" max="11520" width="9.140625" style="216"/>
    <col min="11521" max="11521" width="4.7109375" style="216" customWidth="1"/>
    <col min="11522" max="11522" width="16.28515625" style="216" customWidth="1"/>
    <col min="11523" max="11523" width="57.7109375" style="216" customWidth="1"/>
    <col min="11524" max="11524" width="8.28515625" style="216" customWidth="1"/>
    <col min="11525" max="11525" width="7.7109375" style="216" customWidth="1"/>
    <col min="11526" max="11527" width="9.5703125" style="216" customWidth="1"/>
    <col min="11528" max="11528" width="9.7109375" style="216" customWidth="1"/>
    <col min="11529" max="11529" width="18.7109375" style="216" customWidth="1"/>
    <col min="11530" max="11530" width="11.7109375" style="216" customWidth="1"/>
    <col min="11531" max="11531" width="18.7109375" style="216" customWidth="1"/>
    <col min="11532" max="11532" width="3.7109375" style="216" customWidth="1"/>
    <col min="11533" max="11533" width="5.7109375" style="216" customWidth="1"/>
    <col min="11534" max="11534" width="8.7109375" style="216" customWidth="1"/>
    <col min="11535" max="11535" width="20.7109375" style="216" customWidth="1"/>
    <col min="11536" max="11536" width="40.7109375" style="216" customWidth="1"/>
    <col min="11537" max="11776" width="9.140625" style="216"/>
    <col min="11777" max="11777" width="4.7109375" style="216" customWidth="1"/>
    <col min="11778" max="11778" width="16.28515625" style="216" customWidth="1"/>
    <col min="11779" max="11779" width="57.7109375" style="216" customWidth="1"/>
    <col min="11780" max="11780" width="8.28515625" style="216" customWidth="1"/>
    <col min="11781" max="11781" width="7.7109375" style="216" customWidth="1"/>
    <col min="11782" max="11783" width="9.5703125" style="216" customWidth="1"/>
    <col min="11784" max="11784" width="9.7109375" style="216" customWidth="1"/>
    <col min="11785" max="11785" width="18.7109375" style="216" customWidth="1"/>
    <col min="11786" max="11786" width="11.7109375" style="216" customWidth="1"/>
    <col min="11787" max="11787" width="18.7109375" style="216" customWidth="1"/>
    <col min="11788" max="11788" width="3.7109375" style="216" customWidth="1"/>
    <col min="11789" max="11789" width="5.7109375" style="216" customWidth="1"/>
    <col min="11790" max="11790" width="8.7109375" style="216" customWidth="1"/>
    <col min="11791" max="11791" width="20.7109375" style="216" customWidth="1"/>
    <col min="11792" max="11792" width="40.7109375" style="216" customWidth="1"/>
    <col min="11793" max="12032" width="9.140625" style="216"/>
    <col min="12033" max="12033" width="4.7109375" style="216" customWidth="1"/>
    <col min="12034" max="12034" width="16.28515625" style="216" customWidth="1"/>
    <col min="12035" max="12035" width="57.7109375" style="216" customWidth="1"/>
    <col min="12036" max="12036" width="8.28515625" style="216" customWidth="1"/>
    <col min="12037" max="12037" width="7.7109375" style="216" customWidth="1"/>
    <col min="12038" max="12039" width="9.5703125" style="216" customWidth="1"/>
    <col min="12040" max="12040" width="9.7109375" style="216" customWidth="1"/>
    <col min="12041" max="12041" width="18.7109375" style="216" customWidth="1"/>
    <col min="12042" max="12042" width="11.7109375" style="216" customWidth="1"/>
    <col min="12043" max="12043" width="18.7109375" style="216" customWidth="1"/>
    <col min="12044" max="12044" width="3.7109375" style="216" customWidth="1"/>
    <col min="12045" max="12045" width="5.7109375" style="216" customWidth="1"/>
    <col min="12046" max="12046" width="8.7109375" style="216" customWidth="1"/>
    <col min="12047" max="12047" width="20.7109375" style="216" customWidth="1"/>
    <col min="12048" max="12048" width="40.7109375" style="216" customWidth="1"/>
    <col min="12049" max="12288" width="9.140625" style="216"/>
    <col min="12289" max="12289" width="4.7109375" style="216" customWidth="1"/>
    <col min="12290" max="12290" width="16.28515625" style="216" customWidth="1"/>
    <col min="12291" max="12291" width="57.7109375" style="216" customWidth="1"/>
    <col min="12292" max="12292" width="8.28515625" style="216" customWidth="1"/>
    <col min="12293" max="12293" width="7.7109375" style="216" customWidth="1"/>
    <col min="12294" max="12295" width="9.5703125" style="216" customWidth="1"/>
    <col min="12296" max="12296" width="9.7109375" style="216" customWidth="1"/>
    <col min="12297" max="12297" width="18.7109375" style="216" customWidth="1"/>
    <col min="12298" max="12298" width="11.7109375" style="216" customWidth="1"/>
    <col min="12299" max="12299" width="18.7109375" style="216" customWidth="1"/>
    <col min="12300" max="12300" width="3.7109375" style="216" customWidth="1"/>
    <col min="12301" max="12301" width="5.7109375" style="216" customWidth="1"/>
    <col min="12302" max="12302" width="8.7109375" style="216" customWidth="1"/>
    <col min="12303" max="12303" width="20.7109375" style="216" customWidth="1"/>
    <col min="12304" max="12304" width="40.7109375" style="216" customWidth="1"/>
    <col min="12305" max="12544" width="9.140625" style="216"/>
    <col min="12545" max="12545" width="4.7109375" style="216" customWidth="1"/>
    <col min="12546" max="12546" width="16.28515625" style="216" customWidth="1"/>
    <col min="12547" max="12547" width="57.7109375" style="216" customWidth="1"/>
    <col min="12548" max="12548" width="8.28515625" style="216" customWidth="1"/>
    <col min="12549" max="12549" width="7.7109375" style="216" customWidth="1"/>
    <col min="12550" max="12551" width="9.5703125" style="216" customWidth="1"/>
    <col min="12552" max="12552" width="9.7109375" style="216" customWidth="1"/>
    <col min="12553" max="12553" width="18.7109375" style="216" customWidth="1"/>
    <col min="12554" max="12554" width="11.7109375" style="216" customWidth="1"/>
    <col min="12555" max="12555" width="18.7109375" style="216" customWidth="1"/>
    <col min="12556" max="12556" width="3.7109375" style="216" customWidth="1"/>
    <col min="12557" max="12557" width="5.7109375" style="216" customWidth="1"/>
    <col min="12558" max="12558" width="8.7109375" style="216" customWidth="1"/>
    <col min="12559" max="12559" width="20.7109375" style="216" customWidth="1"/>
    <col min="12560" max="12560" width="40.7109375" style="216" customWidth="1"/>
    <col min="12561" max="12800" width="9.140625" style="216"/>
    <col min="12801" max="12801" width="4.7109375" style="216" customWidth="1"/>
    <col min="12802" max="12802" width="16.28515625" style="216" customWidth="1"/>
    <col min="12803" max="12803" width="57.7109375" style="216" customWidth="1"/>
    <col min="12804" max="12804" width="8.28515625" style="216" customWidth="1"/>
    <col min="12805" max="12805" width="7.7109375" style="216" customWidth="1"/>
    <col min="12806" max="12807" width="9.5703125" style="216" customWidth="1"/>
    <col min="12808" max="12808" width="9.7109375" style="216" customWidth="1"/>
    <col min="12809" max="12809" width="18.7109375" style="216" customWidth="1"/>
    <col min="12810" max="12810" width="11.7109375" style="216" customWidth="1"/>
    <col min="12811" max="12811" width="18.7109375" style="216" customWidth="1"/>
    <col min="12812" max="12812" width="3.7109375" style="216" customWidth="1"/>
    <col min="12813" max="12813" width="5.7109375" style="216" customWidth="1"/>
    <col min="12814" max="12814" width="8.7109375" style="216" customWidth="1"/>
    <col min="12815" max="12815" width="20.7109375" style="216" customWidth="1"/>
    <col min="12816" max="12816" width="40.7109375" style="216" customWidth="1"/>
    <col min="12817" max="13056" width="9.140625" style="216"/>
    <col min="13057" max="13057" width="4.7109375" style="216" customWidth="1"/>
    <col min="13058" max="13058" width="16.28515625" style="216" customWidth="1"/>
    <col min="13059" max="13059" width="57.7109375" style="216" customWidth="1"/>
    <col min="13060" max="13060" width="8.28515625" style="216" customWidth="1"/>
    <col min="13061" max="13061" width="7.7109375" style="216" customWidth="1"/>
    <col min="13062" max="13063" width="9.5703125" style="216" customWidth="1"/>
    <col min="13064" max="13064" width="9.7109375" style="216" customWidth="1"/>
    <col min="13065" max="13065" width="18.7109375" style="216" customWidth="1"/>
    <col min="13066" max="13066" width="11.7109375" style="216" customWidth="1"/>
    <col min="13067" max="13067" width="18.7109375" style="216" customWidth="1"/>
    <col min="13068" max="13068" width="3.7109375" style="216" customWidth="1"/>
    <col min="13069" max="13069" width="5.7109375" style="216" customWidth="1"/>
    <col min="13070" max="13070" width="8.7109375" style="216" customWidth="1"/>
    <col min="13071" max="13071" width="20.7109375" style="216" customWidth="1"/>
    <col min="13072" max="13072" width="40.7109375" style="216" customWidth="1"/>
    <col min="13073" max="13312" width="9.140625" style="216"/>
    <col min="13313" max="13313" width="4.7109375" style="216" customWidth="1"/>
    <col min="13314" max="13314" width="16.28515625" style="216" customWidth="1"/>
    <col min="13315" max="13315" width="57.7109375" style="216" customWidth="1"/>
    <col min="13316" max="13316" width="8.28515625" style="216" customWidth="1"/>
    <col min="13317" max="13317" width="7.7109375" style="216" customWidth="1"/>
    <col min="13318" max="13319" width="9.5703125" style="216" customWidth="1"/>
    <col min="13320" max="13320" width="9.7109375" style="216" customWidth="1"/>
    <col min="13321" max="13321" width="18.7109375" style="216" customWidth="1"/>
    <col min="13322" max="13322" width="11.7109375" style="216" customWidth="1"/>
    <col min="13323" max="13323" width="18.7109375" style="216" customWidth="1"/>
    <col min="13324" max="13324" width="3.7109375" style="216" customWidth="1"/>
    <col min="13325" max="13325" width="5.7109375" style="216" customWidth="1"/>
    <col min="13326" max="13326" width="8.7109375" style="216" customWidth="1"/>
    <col min="13327" max="13327" width="20.7109375" style="216" customWidth="1"/>
    <col min="13328" max="13328" width="40.7109375" style="216" customWidth="1"/>
    <col min="13329" max="13568" width="9.140625" style="216"/>
    <col min="13569" max="13569" width="4.7109375" style="216" customWidth="1"/>
    <col min="13570" max="13570" width="16.28515625" style="216" customWidth="1"/>
    <col min="13571" max="13571" width="57.7109375" style="216" customWidth="1"/>
    <col min="13572" max="13572" width="8.28515625" style="216" customWidth="1"/>
    <col min="13573" max="13573" width="7.7109375" style="216" customWidth="1"/>
    <col min="13574" max="13575" width="9.5703125" style="216" customWidth="1"/>
    <col min="13576" max="13576" width="9.7109375" style="216" customWidth="1"/>
    <col min="13577" max="13577" width="18.7109375" style="216" customWidth="1"/>
    <col min="13578" max="13578" width="11.7109375" style="216" customWidth="1"/>
    <col min="13579" max="13579" width="18.7109375" style="216" customWidth="1"/>
    <col min="13580" max="13580" width="3.7109375" style="216" customWidth="1"/>
    <col min="13581" max="13581" width="5.7109375" style="216" customWidth="1"/>
    <col min="13582" max="13582" width="8.7109375" style="216" customWidth="1"/>
    <col min="13583" max="13583" width="20.7109375" style="216" customWidth="1"/>
    <col min="13584" max="13584" width="40.7109375" style="216" customWidth="1"/>
    <col min="13585" max="13824" width="9.140625" style="216"/>
    <col min="13825" max="13825" width="4.7109375" style="216" customWidth="1"/>
    <col min="13826" max="13826" width="16.28515625" style="216" customWidth="1"/>
    <col min="13827" max="13827" width="57.7109375" style="216" customWidth="1"/>
    <col min="13828" max="13828" width="8.28515625" style="216" customWidth="1"/>
    <col min="13829" max="13829" width="7.7109375" style="216" customWidth="1"/>
    <col min="13830" max="13831" width="9.5703125" style="216" customWidth="1"/>
    <col min="13832" max="13832" width="9.7109375" style="216" customWidth="1"/>
    <col min="13833" max="13833" width="18.7109375" style="216" customWidth="1"/>
    <col min="13834" max="13834" width="11.7109375" style="216" customWidth="1"/>
    <col min="13835" max="13835" width="18.7109375" style="216" customWidth="1"/>
    <col min="13836" max="13836" width="3.7109375" style="216" customWidth="1"/>
    <col min="13837" max="13837" width="5.7109375" style="216" customWidth="1"/>
    <col min="13838" max="13838" width="8.7109375" style="216" customWidth="1"/>
    <col min="13839" max="13839" width="20.7109375" style="216" customWidth="1"/>
    <col min="13840" max="13840" width="40.7109375" style="216" customWidth="1"/>
    <col min="13841" max="14080" width="9.140625" style="216"/>
    <col min="14081" max="14081" width="4.7109375" style="216" customWidth="1"/>
    <col min="14082" max="14082" width="16.28515625" style="216" customWidth="1"/>
    <col min="14083" max="14083" width="57.7109375" style="216" customWidth="1"/>
    <col min="14084" max="14084" width="8.28515625" style="216" customWidth="1"/>
    <col min="14085" max="14085" width="7.7109375" style="216" customWidth="1"/>
    <col min="14086" max="14087" width="9.5703125" style="216" customWidth="1"/>
    <col min="14088" max="14088" width="9.7109375" style="216" customWidth="1"/>
    <col min="14089" max="14089" width="18.7109375" style="216" customWidth="1"/>
    <col min="14090" max="14090" width="11.7109375" style="216" customWidth="1"/>
    <col min="14091" max="14091" width="18.7109375" style="216" customWidth="1"/>
    <col min="14092" max="14092" width="3.7109375" style="216" customWidth="1"/>
    <col min="14093" max="14093" width="5.7109375" style="216" customWidth="1"/>
    <col min="14094" max="14094" width="8.7109375" style="216" customWidth="1"/>
    <col min="14095" max="14095" width="20.7109375" style="216" customWidth="1"/>
    <col min="14096" max="14096" width="40.7109375" style="216" customWidth="1"/>
    <col min="14097" max="14336" width="9.140625" style="216"/>
    <col min="14337" max="14337" width="4.7109375" style="216" customWidth="1"/>
    <col min="14338" max="14338" width="16.28515625" style="216" customWidth="1"/>
    <col min="14339" max="14339" width="57.7109375" style="216" customWidth="1"/>
    <col min="14340" max="14340" width="8.28515625" style="216" customWidth="1"/>
    <col min="14341" max="14341" width="7.7109375" style="216" customWidth="1"/>
    <col min="14342" max="14343" width="9.5703125" style="216" customWidth="1"/>
    <col min="14344" max="14344" width="9.7109375" style="216" customWidth="1"/>
    <col min="14345" max="14345" width="18.7109375" style="216" customWidth="1"/>
    <col min="14346" max="14346" width="11.7109375" style="216" customWidth="1"/>
    <col min="14347" max="14347" width="18.7109375" style="216" customWidth="1"/>
    <col min="14348" max="14348" width="3.7109375" style="216" customWidth="1"/>
    <col min="14349" max="14349" width="5.7109375" style="216" customWidth="1"/>
    <col min="14350" max="14350" width="8.7109375" style="216" customWidth="1"/>
    <col min="14351" max="14351" width="20.7109375" style="216" customWidth="1"/>
    <col min="14352" max="14352" width="40.7109375" style="216" customWidth="1"/>
    <col min="14353" max="14592" width="9.140625" style="216"/>
    <col min="14593" max="14593" width="4.7109375" style="216" customWidth="1"/>
    <col min="14594" max="14594" width="16.28515625" style="216" customWidth="1"/>
    <col min="14595" max="14595" width="57.7109375" style="216" customWidth="1"/>
    <col min="14596" max="14596" width="8.28515625" style="216" customWidth="1"/>
    <col min="14597" max="14597" width="7.7109375" style="216" customWidth="1"/>
    <col min="14598" max="14599" width="9.5703125" style="216" customWidth="1"/>
    <col min="14600" max="14600" width="9.7109375" style="216" customWidth="1"/>
    <col min="14601" max="14601" width="18.7109375" style="216" customWidth="1"/>
    <col min="14602" max="14602" width="11.7109375" style="216" customWidth="1"/>
    <col min="14603" max="14603" width="18.7109375" style="216" customWidth="1"/>
    <col min="14604" max="14604" width="3.7109375" style="216" customWidth="1"/>
    <col min="14605" max="14605" width="5.7109375" style="216" customWidth="1"/>
    <col min="14606" max="14606" width="8.7109375" style="216" customWidth="1"/>
    <col min="14607" max="14607" width="20.7109375" style="216" customWidth="1"/>
    <col min="14608" max="14608" width="40.7109375" style="216" customWidth="1"/>
    <col min="14609" max="14848" width="9.140625" style="216"/>
    <col min="14849" max="14849" width="4.7109375" style="216" customWidth="1"/>
    <col min="14850" max="14850" width="16.28515625" style="216" customWidth="1"/>
    <col min="14851" max="14851" width="57.7109375" style="216" customWidth="1"/>
    <col min="14852" max="14852" width="8.28515625" style="216" customWidth="1"/>
    <col min="14853" max="14853" width="7.7109375" style="216" customWidth="1"/>
    <col min="14854" max="14855" width="9.5703125" style="216" customWidth="1"/>
    <col min="14856" max="14856" width="9.7109375" style="216" customWidth="1"/>
    <col min="14857" max="14857" width="18.7109375" style="216" customWidth="1"/>
    <col min="14858" max="14858" width="11.7109375" style="216" customWidth="1"/>
    <col min="14859" max="14859" width="18.7109375" style="216" customWidth="1"/>
    <col min="14860" max="14860" width="3.7109375" style="216" customWidth="1"/>
    <col min="14861" max="14861" width="5.7109375" style="216" customWidth="1"/>
    <col min="14862" max="14862" width="8.7109375" style="216" customWidth="1"/>
    <col min="14863" max="14863" width="20.7109375" style="216" customWidth="1"/>
    <col min="14864" max="14864" width="40.7109375" style="216" customWidth="1"/>
    <col min="14865" max="15104" width="9.140625" style="216"/>
    <col min="15105" max="15105" width="4.7109375" style="216" customWidth="1"/>
    <col min="15106" max="15106" width="16.28515625" style="216" customWidth="1"/>
    <col min="15107" max="15107" width="57.7109375" style="216" customWidth="1"/>
    <col min="15108" max="15108" width="8.28515625" style="216" customWidth="1"/>
    <col min="15109" max="15109" width="7.7109375" style="216" customWidth="1"/>
    <col min="15110" max="15111" width="9.5703125" style="216" customWidth="1"/>
    <col min="15112" max="15112" width="9.7109375" style="216" customWidth="1"/>
    <col min="15113" max="15113" width="18.7109375" style="216" customWidth="1"/>
    <col min="15114" max="15114" width="11.7109375" style="216" customWidth="1"/>
    <col min="15115" max="15115" width="18.7109375" style="216" customWidth="1"/>
    <col min="15116" max="15116" width="3.7109375" style="216" customWidth="1"/>
    <col min="15117" max="15117" width="5.7109375" style="216" customWidth="1"/>
    <col min="15118" max="15118" width="8.7109375" style="216" customWidth="1"/>
    <col min="15119" max="15119" width="20.7109375" style="216" customWidth="1"/>
    <col min="15120" max="15120" width="40.7109375" style="216" customWidth="1"/>
    <col min="15121" max="15360" width="9.140625" style="216"/>
    <col min="15361" max="15361" width="4.7109375" style="216" customWidth="1"/>
    <col min="15362" max="15362" width="16.28515625" style="216" customWidth="1"/>
    <col min="15363" max="15363" width="57.7109375" style="216" customWidth="1"/>
    <col min="15364" max="15364" width="8.28515625" style="216" customWidth="1"/>
    <col min="15365" max="15365" width="7.7109375" style="216" customWidth="1"/>
    <col min="15366" max="15367" width="9.5703125" style="216" customWidth="1"/>
    <col min="15368" max="15368" width="9.7109375" style="216" customWidth="1"/>
    <col min="15369" max="15369" width="18.7109375" style="216" customWidth="1"/>
    <col min="15370" max="15370" width="11.7109375" style="216" customWidth="1"/>
    <col min="15371" max="15371" width="18.7109375" style="216" customWidth="1"/>
    <col min="15372" max="15372" width="3.7109375" style="216" customWidth="1"/>
    <col min="15373" max="15373" width="5.7109375" style="216" customWidth="1"/>
    <col min="15374" max="15374" width="8.7109375" style="216" customWidth="1"/>
    <col min="15375" max="15375" width="20.7109375" style="216" customWidth="1"/>
    <col min="15376" max="15376" width="40.7109375" style="216" customWidth="1"/>
    <col min="15377" max="15616" width="9.140625" style="216"/>
    <col min="15617" max="15617" width="4.7109375" style="216" customWidth="1"/>
    <col min="15618" max="15618" width="16.28515625" style="216" customWidth="1"/>
    <col min="15619" max="15619" width="57.7109375" style="216" customWidth="1"/>
    <col min="15620" max="15620" width="8.28515625" style="216" customWidth="1"/>
    <col min="15621" max="15621" width="7.7109375" style="216" customWidth="1"/>
    <col min="15622" max="15623" width="9.5703125" style="216" customWidth="1"/>
    <col min="15624" max="15624" width="9.7109375" style="216" customWidth="1"/>
    <col min="15625" max="15625" width="18.7109375" style="216" customWidth="1"/>
    <col min="15626" max="15626" width="11.7109375" style="216" customWidth="1"/>
    <col min="15627" max="15627" width="18.7109375" style="216" customWidth="1"/>
    <col min="15628" max="15628" width="3.7109375" style="216" customWidth="1"/>
    <col min="15629" max="15629" width="5.7109375" style="216" customWidth="1"/>
    <col min="15630" max="15630" width="8.7109375" style="216" customWidth="1"/>
    <col min="15631" max="15631" width="20.7109375" style="216" customWidth="1"/>
    <col min="15632" max="15632" width="40.7109375" style="216" customWidth="1"/>
    <col min="15633" max="15872" width="9.140625" style="216"/>
    <col min="15873" max="15873" width="4.7109375" style="216" customWidth="1"/>
    <col min="15874" max="15874" width="16.28515625" style="216" customWidth="1"/>
    <col min="15875" max="15875" width="57.7109375" style="216" customWidth="1"/>
    <col min="15876" max="15876" width="8.28515625" style="216" customWidth="1"/>
    <col min="15877" max="15877" width="7.7109375" style="216" customWidth="1"/>
    <col min="15878" max="15879" width="9.5703125" style="216" customWidth="1"/>
    <col min="15880" max="15880" width="9.7109375" style="216" customWidth="1"/>
    <col min="15881" max="15881" width="18.7109375" style="216" customWidth="1"/>
    <col min="15882" max="15882" width="11.7109375" style="216" customWidth="1"/>
    <col min="15883" max="15883" width="18.7109375" style="216" customWidth="1"/>
    <col min="15884" max="15884" width="3.7109375" style="216" customWidth="1"/>
    <col min="15885" max="15885" width="5.7109375" style="216" customWidth="1"/>
    <col min="15886" max="15886" width="8.7109375" style="216" customWidth="1"/>
    <col min="15887" max="15887" width="20.7109375" style="216" customWidth="1"/>
    <col min="15888" max="15888" width="40.7109375" style="216" customWidth="1"/>
    <col min="15889" max="16128" width="9.140625" style="216"/>
    <col min="16129" max="16129" width="4.7109375" style="216" customWidth="1"/>
    <col min="16130" max="16130" width="16.28515625" style="216" customWidth="1"/>
    <col min="16131" max="16131" width="57.7109375" style="216" customWidth="1"/>
    <col min="16132" max="16132" width="8.28515625" style="216" customWidth="1"/>
    <col min="16133" max="16133" width="7.7109375" style="216" customWidth="1"/>
    <col min="16134" max="16135" width="9.5703125" style="216" customWidth="1"/>
    <col min="16136" max="16136" width="9.7109375" style="216" customWidth="1"/>
    <col min="16137" max="16137" width="18.7109375" style="216" customWidth="1"/>
    <col min="16138" max="16138" width="11.7109375" style="216" customWidth="1"/>
    <col min="16139" max="16139" width="18.7109375" style="216" customWidth="1"/>
    <col min="16140" max="16140" width="3.7109375" style="216" customWidth="1"/>
    <col min="16141" max="16141" width="5.7109375" style="216" customWidth="1"/>
    <col min="16142" max="16142" width="8.7109375" style="216" customWidth="1"/>
    <col min="16143" max="16143" width="20.7109375" style="216" customWidth="1"/>
    <col min="16144" max="16144" width="40.7109375" style="216" customWidth="1"/>
    <col min="16145" max="16384" width="9.140625" style="216"/>
  </cols>
  <sheetData>
    <row r="1" spans="1:16" ht="20.25" thickTop="1" thickBot="1" x14ac:dyDescent="0.3">
      <c r="A1" s="215" t="s">
        <v>173</v>
      </c>
      <c r="H1" s="217" t="s">
        <v>9</v>
      </c>
      <c r="I1" s="363" t="s">
        <v>0</v>
      </c>
      <c r="J1" s="364"/>
      <c r="K1" s="296">
        <f>ROUND((SUM(I11:I39)+SUM(K11:K39))/2,0)</f>
        <v>0</v>
      </c>
      <c r="N1" s="218" t="s">
        <v>174</v>
      </c>
      <c r="O1" s="218">
        <v>1</v>
      </c>
      <c r="P1" s="218">
        <f>K1/O1</f>
        <v>0</v>
      </c>
    </row>
    <row r="2" spans="1:16" ht="27" thickTop="1" thickBot="1" x14ac:dyDescent="0.3">
      <c r="C2" s="219" t="s">
        <v>175</v>
      </c>
      <c r="K2" s="220" t="s">
        <v>49</v>
      </c>
      <c r="N2" s="220" t="s">
        <v>176</v>
      </c>
      <c r="O2" s="220" t="s">
        <v>177</v>
      </c>
      <c r="P2" s="220" t="s">
        <v>178</v>
      </c>
    </row>
    <row r="3" spans="1:16" ht="25.5" x14ac:dyDescent="0.25">
      <c r="A3" s="365" t="s">
        <v>1</v>
      </c>
      <c r="B3" s="366"/>
      <c r="C3" s="221" t="s">
        <v>179</v>
      </c>
      <c r="I3" s="222" t="s">
        <v>11</v>
      </c>
      <c r="J3" s="221" t="s">
        <v>180</v>
      </c>
    </row>
    <row r="4" spans="1:16" ht="51" x14ac:dyDescent="0.25">
      <c r="A4" s="365" t="s">
        <v>181</v>
      </c>
      <c r="B4" s="366"/>
      <c r="C4" s="221" t="s">
        <v>288</v>
      </c>
      <c r="D4" s="222" t="s">
        <v>182</v>
      </c>
      <c r="E4" s="221" t="s">
        <v>174</v>
      </c>
      <c r="I4" s="222" t="s">
        <v>183</v>
      </c>
      <c r="J4" s="221" t="s">
        <v>184</v>
      </c>
    </row>
    <row r="5" spans="1:16" x14ac:dyDescent="0.25">
      <c r="A5" s="365" t="s">
        <v>2</v>
      </c>
      <c r="B5" s="366"/>
      <c r="C5" s="221" t="s">
        <v>174</v>
      </c>
      <c r="I5" s="222" t="s">
        <v>13</v>
      </c>
      <c r="J5" s="221" t="s">
        <v>174</v>
      </c>
    </row>
    <row r="6" spans="1:16" x14ac:dyDescent="0.25">
      <c r="A6" s="367" t="s">
        <v>185</v>
      </c>
      <c r="B6" s="367" t="s">
        <v>186</v>
      </c>
      <c r="C6" s="367" t="s">
        <v>24</v>
      </c>
      <c r="D6" s="367" t="s">
        <v>187</v>
      </c>
      <c r="E6" s="367" t="s">
        <v>188</v>
      </c>
      <c r="F6" s="367" t="s">
        <v>189</v>
      </c>
      <c r="G6" s="367" t="s">
        <v>190</v>
      </c>
      <c r="H6" s="367" t="s">
        <v>191</v>
      </c>
      <c r="I6" s="367"/>
      <c r="J6" s="367"/>
      <c r="K6" s="367"/>
      <c r="L6" s="367"/>
      <c r="M6" s="368" t="s">
        <v>192</v>
      </c>
      <c r="N6" s="368" t="s">
        <v>193</v>
      </c>
      <c r="O6" s="367" t="s">
        <v>194</v>
      </c>
      <c r="P6" s="367" t="s">
        <v>195</v>
      </c>
    </row>
    <row r="7" spans="1:16" x14ac:dyDescent="0.25">
      <c r="A7" s="367"/>
      <c r="B7" s="367"/>
      <c r="C7" s="367"/>
      <c r="D7" s="367"/>
      <c r="E7" s="367"/>
      <c r="F7" s="367"/>
      <c r="G7" s="367"/>
      <c r="H7" s="367" t="s">
        <v>196</v>
      </c>
      <c r="I7" s="367"/>
      <c r="J7" s="367" t="s">
        <v>197</v>
      </c>
      <c r="K7" s="367"/>
      <c r="L7" s="367"/>
      <c r="M7" s="367"/>
      <c r="N7" s="367"/>
      <c r="O7" s="367"/>
      <c r="P7" s="367"/>
    </row>
    <row r="8" spans="1:16" ht="24" x14ac:dyDescent="0.25">
      <c r="A8" s="367"/>
      <c r="B8" s="367"/>
      <c r="C8" s="367"/>
      <c r="D8" s="367"/>
      <c r="E8" s="367"/>
      <c r="F8" s="367"/>
      <c r="G8" s="367"/>
      <c r="H8" s="223" t="s">
        <v>198</v>
      </c>
      <c r="I8" s="223" t="s">
        <v>199</v>
      </c>
      <c r="J8" s="223" t="s">
        <v>198</v>
      </c>
      <c r="K8" s="223" t="s">
        <v>199</v>
      </c>
      <c r="L8" s="367"/>
      <c r="M8" s="367"/>
      <c r="N8" s="367"/>
      <c r="O8" s="367"/>
      <c r="P8" s="367"/>
    </row>
    <row r="9" spans="1:16" x14ac:dyDescent="0.25">
      <c r="A9" s="223"/>
      <c r="B9" s="223" t="s">
        <v>125</v>
      </c>
      <c r="C9" s="223" t="s">
        <v>31</v>
      </c>
      <c r="D9" s="223" t="s">
        <v>34</v>
      </c>
      <c r="E9" s="223" t="s">
        <v>200</v>
      </c>
      <c r="F9" s="223" t="s">
        <v>37</v>
      </c>
      <c r="G9" s="223" t="s">
        <v>201</v>
      </c>
      <c r="H9" s="223" t="s">
        <v>202</v>
      </c>
      <c r="I9" s="223" t="s">
        <v>40</v>
      </c>
      <c r="J9" s="238" t="s">
        <v>42</v>
      </c>
      <c r="K9" s="223" t="s">
        <v>203</v>
      </c>
      <c r="L9" s="223"/>
      <c r="M9" s="223" t="s">
        <v>204</v>
      </c>
      <c r="N9" s="223" t="s">
        <v>205</v>
      </c>
      <c r="O9" s="223" t="s">
        <v>206</v>
      </c>
      <c r="P9" s="223" t="s">
        <v>207</v>
      </c>
    </row>
    <row r="10" spans="1:16" x14ac:dyDescent="0.25">
      <c r="A10" s="224"/>
      <c r="B10" s="224" t="s">
        <v>208</v>
      </c>
      <c r="C10" s="224" t="s">
        <v>209</v>
      </c>
      <c r="D10" s="224"/>
      <c r="E10" s="224"/>
      <c r="F10" s="224"/>
      <c r="G10" s="224"/>
      <c r="H10" s="224"/>
      <c r="I10" s="224"/>
      <c r="J10" s="224"/>
      <c r="K10" s="224"/>
      <c r="L10" s="224"/>
      <c r="M10" s="224" t="s">
        <v>29</v>
      </c>
      <c r="N10" s="224"/>
      <c r="O10" s="224"/>
      <c r="P10" s="224"/>
    </row>
    <row r="11" spans="1:16" ht="34.5" customHeight="1" x14ac:dyDescent="0.25">
      <c r="A11" s="225">
        <v>1</v>
      </c>
      <c r="B11" s="226" t="s">
        <v>210</v>
      </c>
      <c r="C11" s="226" t="s">
        <v>211</v>
      </c>
      <c r="D11" s="226" t="s">
        <v>212</v>
      </c>
      <c r="E11" s="227">
        <v>46</v>
      </c>
      <c r="F11" s="228">
        <v>0</v>
      </c>
      <c r="G11" s="228">
        <f>ROUND(E11*F11,6)</f>
        <v>0</v>
      </c>
      <c r="H11" s="229"/>
      <c r="I11" s="229">
        <v>0</v>
      </c>
      <c r="J11" s="229"/>
      <c r="K11" s="229">
        <f>ROUND(E11*J11,2)</f>
        <v>0</v>
      </c>
      <c r="L11" s="226"/>
      <c r="M11" s="226" t="s">
        <v>213</v>
      </c>
      <c r="N11" s="226" t="s">
        <v>214</v>
      </c>
      <c r="O11" s="226" t="s">
        <v>215</v>
      </c>
      <c r="P11" s="226" t="s">
        <v>289</v>
      </c>
    </row>
    <row r="12" spans="1:16" x14ac:dyDescent="0.25">
      <c r="A12" s="230"/>
      <c r="B12" s="231" t="s">
        <v>217</v>
      </c>
      <c r="C12" s="230" t="s">
        <v>218</v>
      </c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</row>
    <row r="13" spans="1:16" x14ac:dyDescent="0.25">
      <c r="A13" s="224"/>
      <c r="B13" s="224" t="s">
        <v>219</v>
      </c>
      <c r="C13" s="224" t="s">
        <v>209</v>
      </c>
      <c r="D13" s="224"/>
      <c r="E13" s="224"/>
      <c r="F13" s="224"/>
      <c r="G13" s="232">
        <f>SUM(G11:G12)</f>
        <v>0</v>
      </c>
      <c r="H13" s="224"/>
      <c r="I13" s="224">
        <f>SUM(I11:I12)</f>
        <v>0</v>
      </c>
      <c r="J13" s="224"/>
      <c r="K13" s="224">
        <f>SUM(K11:K12)</f>
        <v>0</v>
      </c>
      <c r="L13" s="224"/>
      <c r="M13" s="224"/>
      <c r="N13" s="224"/>
      <c r="O13" s="224"/>
      <c r="P13" s="224"/>
    </row>
    <row r="14" spans="1:16" x14ac:dyDescent="0.25">
      <c r="J14" s="244"/>
    </row>
    <row r="15" spans="1:16" x14ac:dyDescent="0.25">
      <c r="A15" s="224"/>
      <c r="B15" s="224" t="s">
        <v>125</v>
      </c>
      <c r="C15" s="224" t="s">
        <v>220</v>
      </c>
      <c r="D15" s="224"/>
      <c r="E15" s="224"/>
      <c r="F15" s="224"/>
      <c r="G15" s="224"/>
      <c r="H15" s="224"/>
      <c r="I15" s="224"/>
      <c r="J15" s="224"/>
      <c r="K15" s="224"/>
      <c r="L15" s="224"/>
      <c r="M15" s="224" t="s">
        <v>29</v>
      </c>
      <c r="N15" s="224"/>
      <c r="O15" s="224"/>
      <c r="P15" s="224"/>
    </row>
    <row r="16" spans="1:16" s="239" customFormat="1" ht="34.5" customHeight="1" x14ac:dyDescent="0.25">
      <c r="A16" s="225">
        <v>2</v>
      </c>
      <c r="B16" s="226" t="s">
        <v>290</v>
      </c>
      <c r="C16" s="226" t="s">
        <v>291</v>
      </c>
      <c r="D16" s="226" t="s">
        <v>235</v>
      </c>
      <c r="E16" s="227">
        <v>1</v>
      </c>
      <c r="F16" s="228">
        <v>0</v>
      </c>
      <c r="G16" s="228">
        <f>ROUND(E16*F16,6)</f>
        <v>0</v>
      </c>
      <c r="H16" s="229"/>
      <c r="I16" s="229">
        <v>0</v>
      </c>
      <c r="J16" s="229"/>
      <c r="K16" s="229">
        <f>ROUND(E16*J16,2)</f>
        <v>0</v>
      </c>
      <c r="L16" s="226"/>
      <c r="M16" s="226" t="s">
        <v>213</v>
      </c>
      <c r="N16" s="226" t="s">
        <v>214</v>
      </c>
      <c r="O16" s="226" t="s">
        <v>292</v>
      </c>
      <c r="P16" s="226" t="s">
        <v>237</v>
      </c>
    </row>
    <row r="17" spans="1:16" x14ac:dyDescent="0.25">
      <c r="A17" s="230"/>
      <c r="B17" s="231" t="s">
        <v>217</v>
      </c>
      <c r="C17" s="230" t="s">
        <v>293</v>
      </c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</row>
    <row r="18" spans="1:16" ht="56.25" x14ac:dyDescent="0.25">
      <c r="A18" s="225">
        <v>3</v>
      </c>
      <c r="B18" s="226" t="s">
        <v>221</v>
      </c>
      <c r="C18" s="226" t="s">
        <v>222</v>
      </c>
      <c r="D18" s="226" t="s">
        <v>223</v>
      </c>
      <c r="E18" s="227">
        <v>15</v>
      </c>
      <c r="F18" s="228">
        <v>0</v>
      </c>
      <c r="G18" s="228">
        <f>ROUND(E18*F18,6)</f>
        <v>0</v>
      </c>
      <c r="H18" s="229"/>
      <c r="I18" s="229">
        <v>0</v>
      </c>
      <c r="J18" s="229"/>
      <c r="K18" s="229">
        <f>ROUND(E18*J18,2)</f>
        <v>0</v>
      </c>
      <c r="L18" s="226"/>
      <c r="M18" s="226" t="s">
        <v>213</v>
      </c>
      <c r="N18" s="226" t="s">
        <v>214</v>
      </c>
      <c r="O18" s="226" t="s">
        <v>224</v>
      </c>
      <c r="P18" s="226" t="s">
        <v>294</v>
      </c>
    </row>
    <row r="19" spans="1:16" x14ac:dyDescent="0.25">
      <c r="A19" s="230"/>
      <c r="B19" s="231" t="s">
        <v>217</v>
      </c>
      <c r="C19" s="230" t="s">
        <v>226</v>
      </c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</row>
    <row r="20" spans="1:16" s="239" customFormat="1" ht="34.5" customHeight="1" x14ac:dyDescent="0.25">
      <c r="A20" s="225">
        <v>4</v>
      </c>
      <c r="B20" s="226" t="s">
        <v>227</v>
      </c>
      <c r="C20" s="226" t="s">
        <v>228</v>
      </c>
      <c r="D20" s="226" t="s">
        <v>223</v>
      </c>
      <c r="E20" s="227">
        <v>8</v>
      </c>
      <c r="F20" s="228">
        <v>0</v>
      </c>
      <c r="G20" s="228">
        <f>ROUND(E20*F20,6)</f>
        <v>0</v>
      </c>
      <c r="H20" s="229"/>
      <c r="I20" s="229">
        <v>0</v>
      </c>
      <c r="J20" s="229"/>
      <c r="K20" s="229">
        <f>ROUND(E20*J20,2)</f>
        <v>0</v>
      </c>
      <c r="L20" s="226"/>
      <c r="M20" s="226" t="s">
        <v>213</v>
      </c>
      <c r="N20" s="226" t="s">
        <v>214</v>
      </c>
      <c r="O20" s="226" t="s">
        <v>229</v>
      </c>
      <c r="P20" s="226" t="s">
        <v>267</v>
      </c>
    </row>
    <row r="21" spans="1:16" x14ac:dyDescent="0.25">
      <c r="A21" s="230"/>
      <c r="B21" s="231" t="s">
        <v>217</v>
      </c>
      <c r="C21" s="230" t="s">
        <v>253</v>
      </c>
      <c r="D21" s="230"/>
      <c r="E21" s="230"/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</row>
    <row r="22" spans="1:16" s="239" customFormat="1" ht="34.5" customHeight="1" x14ac:dyDescent="0.25">
      <c r="A22" s="225">
        <v>5</v>
      </c>
      <c r="B22" s="226" t="s">
        <v>268</v>
      </c>
      <c r="C22" s="226" t="s">
        <v>269</v>
      </c>
      <c r="D22" s="226" t="s">
        <v>223</v>
      </c>
      <c r="E22" s="227">
        <v>8</v>
      </c>
      <c r="F22" s="228">
        <v>0</v>
      </c>
      <c r="G22" s="228">
        <f>ROUND(E22*F22,6)</f>
        <v>0</v>
      </c>
      <c r="H22" s="229"/>
      <c r="I22" s="229">
        <v>0</v>
      </c>
      <c r="J22" s="229"/>
      <c r="K22" s="229">
        <f>ROUND(E22*J22,2)</f>
        <v>0</v>
      </c>
      <c r="L22" s="226"/>
      <c r="M22" s="226" t="s">
        <v>213</v>
      </c>
      <c r="N22" s="226" t="s">
        <v>214</v>
      </c>
      <c r="O22" s="226" t="s">
        <v>270</v>
      </c>
      <c r="P22" s="226" t="s">
        <v>267</v>
      </c>
    </row>
    <row r="23" spans="1:16" x14ac:dyDescent="0.25">
      <c r="A23" s="230"/>
      <c r="B23" s="231" t="s">
        <v>217</v>
      </c>
      <c r="C23" s="230" t="s">
        <v>271</v>
      </c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</row>
    <row r="24" spans="1:16" x14ac:dyDescent="0.25">
      <c r="A24" s="224"/>
      <c r="B24" s="224" t="s">
        <v>30</v>
      </c>
      <c r="C24" s="224" t="s">
        <v>220</v>
      </c>
      <c r="D24" s="224"/>
      <c r="E24" s="224"/>
      <c r="F24" s="224"/>
      <c r="G24" s="232">
        <f>SUM(G16:G23)</f>
        <v>0</v>
      </c>
      <c r="H24" s="224"/>
      <c r="I24" s="224">
        <f>SUM(I16:I23)</f>
        <v>0</v>
      </c>
      <c r="J24" s="224"/>
      <c r="K24" s="224">
        <f>SUM(K16:K23)</f>
        <v>0</v>
      </c>
      <c r="L24" s="224"/>
      <c r="M24" s="224"/>
      <c r="N24" s="224"/>
      <c r="O24" s="224"/>
      <c r="P24" s="224"/>
    </row>
    <row r="25" spans="1:16" x14ac:dyDescent="0.25">
      <c r="J25" s="244"/>
    </row>
    <row r="26" spans="1:16" x14ac:dyDescent="0.25">
      <c r="A26" s="224"/>
      <c r="B26" s="224" t="s">
        <v>34</v>
      </c>
      <c r="C26" s="224" t="s">
        <v>36</v>
      </c>
      <c r="D26" s="224"/>
      <c r="E26" s="224"/>
      <c r="F26" s="224"/>
      <c r="G26" s="224"/>
      <c r="H26" s="224"/>
      <c r="I26" s="224"/>
      <c r="J26" s="224"/>
      <c r="K26" s="224"/>
      <c r="L26" s="224"/>
      <c r="M26" s="224" t="s">
        <v>29</v>
      </c>
      <c r="N26" s="224"/>
      <c r="O26" s="224"/>
      <c r="P26" s="224"/>
    </row>
    <row r="27" spans="1:16" s="239" customFormat="1" ht="34.5" customHeight="1" x14ac:dyDescent="0.25">
      <c r="A27" s="225">
        <v>6</v>
      </c>
      <c r="B27" s="226" t="s">
        <v>272</v>
      </c>
      <c r="C27" s="226" t="s">
        <v>273</v>
      </c>
      <c r="D27" s="226" t="s">
        <v>223</v>
      </c>
      <c r="E27" s="227">
        <v>15</v>
      </c>
      <c r="F27" s="228">
        <v>0</v>
      </c>
      <c r="G27" s="228">
        <f>ROUND(E27*F27,6)</f>
        <v>0</v>
      </c>
      <c r="H27" s="229"/>
      <c r="I27" s="229">
        <v>0</v>
      </c>
      <c r="J27" s="229"/>
      <c r="K27" s="229">
        <f>ROUND(E27*J27,2)</f>
        <v>0</v>
      </c>
      <c r="L27" s="226"/>
      <c r="M27" s="226" t="s">
        <v>213</v>
      </c>
      <c r="N27" s="226" t="s">
        <v>214</v>
      </c>
      <c r="O27" s="226" t="s">
        <v>274</v>
      </c>
      <c r="P27" s="226" t="s">
        <v>294</v>
      </c>
    </row>
    <row r="28" spans="1:16" ht="22.5" x14ac:dyDescent="0.25">
      <c r="A28" s="230"/>
      <c r="B28" s="231" t="s">
        <v>217</v>
      </c>
      <c r="C28" s="230" t="s">
        <v>295</v>
      </c>
      <c r="D28" s="230"/>
      <c r="E28" s="230"/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</row>
    <row r="29" spans="1:16" x14ac:dyDescent="0.25">
      <c r="A29" s="224"/>
      <c r="B29" s="224" t="s">
        <v>35</v>
      </c>
      <c r="C29" s="224" t="s">
        <v>36</v>
      </c>
      <c r="D29" s="224"/>
      <c r="E29" s="224"/>
      <c r="F29" s="224"/>
      <c r="G29" s="232">
        <f>SUM(G27:G28)</f>
        <v>0</v>
      </c>
      <c r="H29" s="224"/>
      <c r="I29" s="224">
        <f>SUM(I27:I28)</f>
        <v>0</v>
      </c>
      <c r="J29" s="224"/>
      <c r="K29" s="224">
        <f>SUM(K27:K28)</f>
        <v>0</v>
      </c>
      <c r="L29" s="224"/>
      <c r="M29" s="224"/>
      <c r="N29" s="224"/>
      <c r="O29" s="224"/>
      <c r="P29" s="224"/>
    </row>
    <row r="30" spans="1:16" x14ac:dyDescent="0.25">
      <c r="J30" s="244"/>
    </row>
    <row r="31" spans="1:16" x14ac:dyDescent="0.25">
      <c r="A31" s="224"/>
      <c r="B31" s="224" t="s">
        <v>201</v>
      </c>
      <c r="C31" s="224" t="s">
        <v>257</v>
      </c>
      <c r="D31" s="224"/>
      <c r="E31" s="224"/>
      <c r="F31" s="224"/>
      <c r="G31" s="224"/>
      <c r="H31" s="224"/>
      <c r="I31" s="224"/>
      <c r="J31" s="224"/>
      <c r="K31" s="224"/>
      <c r="L31" s="224"/>
      <c r="M31" s="224" t="s">
        <v>29</v>
      </c>
      <c r="N31" s="224"/>
      <c r="O31" s="224"/>
      <c r="P31" s="224"/>
    </row>
    <row r="32" spans="1:16" s="239" customFormat="1" ht="34.5" customHeight="1" x14ac:dyDescent="0.25">
      <c r="A32" s="225">
        <v>7</v>
      </c>
      <c r="B32" s="226" t="s">
        <v>258</v>
      </c>
      <c r="C32" s="226" t="s">
        <v>259</v>
      </c>
      <c r="D32" s="226" t="s">
        <v>246</v>
      </c>
      <c r="E32" s="227">
        <v>24</v>
      </c>
      <c r="F32" s="228">
        <v>0</v>
      </c>
      <c r="G32" s="228">
        <f>ROUND(E32*F32,6)</f>
        <v>0</v>
      </c>
      <c r="H32" s="229"/>
      <c r="I32" s="229">
        <v>0</v>
      </c>
      <c r="J32" s="229"/>
      <c r="K32" s="229">
        <f>ROUND(E32*J32,2)</f>
        <v>0</v>
      </c>
      <c r="L32" s="226"/>
      <c r="M32" s="226" t="s">
        <v>213</v>
      </c>
      <c r="N32" s="226" t="s">
        <v>214</v>
      </c>
      <c r="O32" s="226" t="s">
        <v>260</v>
      </c>
      <c r="P32" s="226" t="s">
        <v>296</v>
      </c>
    </row>
    <row r="33" spans="1:16" ht="22.5" x14ac:dyDescent="0.25">
      <c r="A33" s="230"/>
      <c r="B33" s="231" t="s">
        <v>217</v>
      </c>
      <c r="C33" s="230" t="s">
        <v>278</v>
      </c>
      <c r="D33" s="230"/>
      <c r="E33" s="230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</row>
    <row r="34" spans="1:16" x14ac:dyDescent="0.25">
      <c r="A34" s="224"/>
      <c r="B34" s="224" t="s">
        <v>263</v>
      </c>
      <c r="C34" s="224" t="s">
        <v>257</v>
      </c>
      <c r="D34" s="224"/>
      <c r="E34" s="224"/>
      <c r="F34" s="224"/>
      <c r="G34" s="232">
        <f>SUM(G32:G33)</f>
        <v>0</v>
      </c>
      <c r="H34" s="224"/>
      <c r="I34" s="224">
        <f>SUM(I32:I33)</f>
        <v>0</v>
      </c>
      <c r="J34" s="224"/>
      <c r="K34" s="224">
        <f>SUM(K32:K33)</f>
        <v>0</v>
      </c>
      <c r="L34" s="224"/>
      <c r="M34" s="224"/>
      <c r="N34" s="224"/>
      <c r="O34" s="224"/>
      <c r="P34" s="224"/>
    </row>
    <row r="35" spans="1:16" x14ac:dyDescent="0.25">
      <c r="J35" s="244"/>
    </row>
    <row r="36" spans="1:16" x14ac:dyDescent="0.25">
      <c r="A36" s="224"/>
      <c r="B36" s="224" t="s">
        <v>42</v>
      </c>
      <c r="C36" s="224" t="s">
        <v>232</v>
      </c>
      <c r="D36" s="224"/>
      <c r="E36" s="224"/>
      <c r="F36" s="224"/>
      <c r="G36" s="224"/>
      <c r="H36" s="224"/>
      <c r="I36" s="224"/>
      <c r="J36" s="224"/>
      <c r="K36" s="224"/>
      <c r="L36" s="224"/>
      <c r="M36" s="224" t="s">
        <v>29</v>
      </c>
      <c r="N36" s="224"/>
      <c r="O36" s="224"/>
      <c r="P36" s="224"/>
    </row>
    <row r="37" spans="1:16" s="239" customFormat="1" ht="34.5" customHeight="1" x14ac:dyDescent="0.25">
      <c r="A37" s="225">
        <v>8</v>
      </c>
      <c r="B37" s="226" t="s">
        <v>244</v>
      </c>
      <c r="C37" s="226" t="s">
        <v>245</v>
      </c>
      <c r="D37" s="226" t="s">
        <v>246</v>
      </c>
      <c r="E37" s="227">
        <v>24</v>
      </c>
      <c r="F37" s="228">
        <v>0</v>
      </c>
      <c r="G37" s="228">
        <f>ROUND(E37*F37,6)</f>
        <v>0</v>
      </c>
      <c r="H37" s="229"/>
      <c r="I37" s="229">
        <v>0</v>
      </c>
      <c r="J37" s="229"/>
      <c r="K37" s="229">
        <f>ROUND(E37*J37,2)</f>
        <v>0</v>
      </c>
      <c r="L37" s="226"/>
      <c r="M37" s="226" t="s">
        <v>213</v>
      </c>
      <c r="N37" s="226" t="s">
        <v>214</v>
      </c>
      <c r="O37" s="226" t="s">
        <v>247</v>
      </c>
      <c r="P37" s="226" t="s">
        <v>296</v>
      </c>
    </row>
    <row r="38" spans="1:16" x14ac:dyDescent="0.25">
      <c r="A38" s="224"/>
      <c r="B38" s="224" t="s">
        <v>41</v>
      </c>
      <c r="C38" s="224" t="s">
        <v>232</v>
      </c>
      <c r="D38" s="224"/>
      <c r="E38" s="224"/>
      <c r="F38" s="224"/>
      <c r="G38" s="232">
        <f>SUM(G37:G37)</f>
        <v>0</v>
      </c>
      <c r="H38" s="224"/>
      <c r="I38" s="224">
        <f>SUM(I37:I37)</f>
        <v>0</v>
      </c>
      <c r="J38" s="224"/>
      <c r="K38" s="224">
        <f>SUM(K37:K37)</f>
        <v>0</v>
      </c>
      <c r="L38" s="224"/>
      <c r="M38" s="224"/>
      <c r="N38" s="224"/>
      <c r="O38" s="224"/>
      <c r="P38" s="224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12</vt:i4>
      </vt:variant>
    </vt:vector>
  </HeadingPairs>
  <TitlesOfParts>
    <vt:vector size="23" baseType="lpstr">
      <vt:lpstr>Rekapitulace</vt:lpstr>
      <vt:lpstr>spodek</vt:lpstr>
      <vt:lpstr>23,380</vt:lpstr>
      <vt:lpstr>23,530</vt:lpstr>
      <vt:lpstr>23780-23,900</vt:lpstr>
      <vt:lpstr>23,806</vt:lpstr>
      <vt:lpstr>23,896</vt:lpstr>
      <vt:lpstr>24,039</vt:lpstr>
      <vt:lpstr>24,187</vt:lpstr>
      <vt:lpstr>24,398</vt:lpstr>
      <vt:lpstr>24,569</vt:lpstr>
      <vt:lpstr>spodek!Názvy_tisku</vt:lpstr>
      <vt:lpstr>'23,380'!Oblast_tisku</vt:lpstr>
      <vt:lpstr>'23,530'!Oblast_tisku</vt:lpstr>
      <vt:lpstr>'23,806'!Oblast_tisku</vt:lpstr>
      <vt:lpstr>'23,896'!Oblast_tisku</vt:lpstr>
      <vt:lpstr>'23780-23,900'!Oblast_tisku</vt:lpstr>
      <vt:lpstr>'24,039'!Oblast_tisku</vt:lpstr>
      <vt:lpstr>'24,187'!Oblast_tisku</vt:lpstr>
      <vt:lpstr>'24,398'!Oblast_tisku</vt:lpstr>
      <vt:lpstr>'24,569'!Oblast_tisku</vt:lpstr>
      <vt:lpstr>Rekapitulace!Oblast_tisku</vt:lpstr>
      <vt:lpstr>spodek!Oblast_tisku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2014-08-19T13:13:58Z</cp:lastPrinted>
  <dcterms:created xsi:type="dcterms:W3CDTF">2014-03-25T12:30:43Z</dcterms:created>
  <dcterms:modified xsi:type="dcterms:W3CDTF">2014-09-08T07:03:18Z</dcterms:modified>
</cp:coreProperties>
</file>